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722"/>
  <workbookPr showInkAnnotation="0" autoCompressPictures="0"/>
  <bookViews>
    <workbookView xWindow="-36620" yWindow="-13720" windowWidth="19420" windowHeight="17020" tabRatio="500"/>
  </bookViews>
  <sheets>
    <sheet name="Table S4" sheetId="1" r:id="rId1"/>
    <sheet name="transfer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6" i="2" l="1"/>
  <c r="B36" i="2"/>
  <c r="C36" i="2"/>
  <c r="A23" i="2"/>
  <c r="B23" i="2"/>
  <c r="C23" i="2"/>
  <c r="A24" i="2"/>
  <c r="B24" i="2"/>
  <c r="C24" i="2"/>
  <c r="A25" i="2"/>
  <c r="B25" i="2"/>
  <c r="C25" i="2"/>
  <c r="A26" i="2"/>
  <c r="B26" i="2"/>
  <c r="C26" i="2"/>
  <c r="A27" i="2"/>
  <c r="B27" i="2"/>
  <c r="C27" i="2"/>
  <c r="A28" i="2"/>
  <c r="B28" i="2"/>
  <c r="C28" i="2"/>
  <c r="A29" i="2"/>
  <c r="B29" i="2"/>
  <c r="C29" i="2"/>
  <c r="A30" i="2"/>
  <c r="B30" i="2"/>
  <c r="C30" i="2"/>
  <c r="A31" i="2"/>
  <c r="B31" i="2"/>
  <c r="C31" i="2"/>
  <c r="A32" i="2"/>
  <c r="B32" i="2"/>
  <c r="C32" i="2"/>
  <c r="A33" i="2"/>
  <c r="B33" i="2"/>
  <c r="C33" i="2"/>
  <c r="A34" i="2"/>
  <c r="B34" i="2"/>
  <c r="C34" i="2"/>
  <c r="A35" i="2"/>
  <c r="B35" i="2"/>
  <c r="C35" i="2"/>
  <c r="A4" i="2"/>
  <c r="B4" i="2"/>
  <c r="C4" i="2"/>
  <c r="A5" i="2"/>
  <c r="B5" i="2"/>
  <c r="C5" i="2"/>
  <c r="A6" i="2"/>
  <c r="B6" i="2"/>
  <c r="C6" i="2"/>
  <c r="A7" i="2"/>
  <c r="B7" i="2"/>
  <c r="C7" i="2"/>
  <c r="A8" i="2"/>
  <c r="B8" i="2"/>
  <c r="C8" i="2"/>
  <c r="A9" i="2"/>
  <c r="B9" i="2"/>
  <c r="C9" i="2"/>
  <c r="A10" i="2"/>
  <c r="B10" i="2"/>
  <c r="C10" i="2"/>
  <c r="A11" i="2"/>
  <c r="B11" i="2"/>
  <c r="C11" i="2"/>
  <c r="A12" i="2"/>
  <c r="B12" i="2"/>
  <c r="C12" i="2"/>
  <c r="A13" i="2"/>
  <c r="B13" i="2"/>
  <c r="C13" i="2"/>
  <c r="A14" i="2"/>
  <c r="B14" i="2"/>
  <c r="C14" i="2"/>
  <c r="A15" i="2"/>
  <c r="B15" i="2"/>
  <c r="C15" i="2"/>
  <c r="A16" i="2"/>
  <c r="B16" i="2"/>
  <c r="C16" i="2"/>
  <c r="A17" i="2"/>
  <c r="B17" i="2"/>
  <c r="C17" i="2"/>
  <c r="A18" i="2"/>
  <c r="B18" i="2"/>
  <c r="C18" i="2"/>
  <c r="A19" i="2"/>
  <c r="B19" i="2"/>
  <c r="C19" i="2"/>
  <c r="A20" i="2"/>
  <c r="B20" i="2"/>
  <c r="C20" i="2"/>
  <c r="A21" i="2"/>
  <c r="B21" i="2"/>
  <c r="C21" i="2"/>
  <c r="A22" i="2"/>
  <c r="B22" i="2"/>
  <c r="C22" i="2"/>
  <c r="C3" i="2"/>
  <c r="B3" i="2"/>
  <c r="A3" i="2"/>
  <c r="I50" i="1"/>
  <c r="E50" i="1"/>
  <c r="I88" i="1"/>
  <c r="I87" i="1"/>
  <c r="I86" i="1"/>
  <c r="J83" i="1"/>
  <c r="I83" i="1"/>
  <c r="K83" i="1"/>
  <c r="I82" i="1"/>
  <c r="I81" i="1"/>
  <c r="J79" i="1"/>
  <c r="I79" i="1"/>
  <c r="K79" i="1"/>
  <c r="J77" i="1"/>
  <c r="I77" i="1"/>
  <c r="K77" i="1"/>
  <c r="I76" i="1"/>
  <c r="I75" i="1"/>
  <c r="I74" i="1"/>
  <c r="I73" i="1"/>
  <c r="I72" i="1"/>
  <c r="E88" i="1"/>
  <c r="E87" i="1"/>
  <c r="E86" i="1"/>
  <c r="E82" i="1"/>
  <c r="E81" i="1"/>
  <c r="E76" i="1"/>
  <c r="E75" i="1"/>
  <c r="E74" i="1"/>
  <c r="E73" i="1"/>
  <c r="E72" i="1"/>
  <c r="F79" i="1"/>
  <c r="E79" i="1"/>
  <c r="G79" i="1"/>
  <c r="F77" i="1"/>
  <c r="E77" i="1"/>
  <c r="G77" i="1"/>
  <c r="F83" i="1"/>
  <c r="E83" i="1"/>
  <c r="G83" i="1"/>
  <c r="J66" i="1"/>
  <c r="I66" i="1"/>
  <c r="K66" i="1"/>
  <c r="J64" i="1"/>
  <c r="I64" i="1"/>
  <c r="K64" i="1"/>
  <c r="J61" i="1"/>
  <c r="I61" i="1"/>
  <c r="K61" i="1"/>
  <c r="J58" i="1"/>
  <c r="I58" i="1"/>
  <c r="K58" i="1"/>
  <c r="J55" i="1"/>
  <c r="I55" i="1"/>
  <c r="K55" i="1"/>
  <c r="I54" i="1"/>
  <c r="J51" i="1"/>
  <c r="I51" i="1"/>
  <c r="K51" i="1"/>
  <c r="J48" i="1"/>
  <c r="I48" i="1"/>
  <c r="K48" i="1"/>
  <c r="I47" i="1"/>
  <c r="I46" i="1"/>
  <c r="I45" i="1"/>
  <c r="I44" i="1"/>
  <c r="I43" i="1"/>
  <c r="J41" i="1"/>
  <c r="I41" i="1"/>
  <c r="K41" i="1"/>
  <c r="J39" i="1"/>
  <c r="I39" i="1"/>
  <c r="K39" i="1"/>
  <c r="J37" i="1"/>
  <c r="I37" i="1"/>
  <c r="K37" i="1"/>
  <c r="I36" i="1"/>
  <c r="J34" i="1"/>
  <c r="I34" i="1"/>
  <c r="K34" i="1"/>
  <c r="I33" i="1"/>
  <c r="J31" i="1"/>
  <c r="I31" i="1"/>
  <c r="K31" i="1"/>
  <c r="I30" i="1"/>
  <c r="I29" i="1"/>
  <c r="J27" i="1"/>
  <c r="I27" i="1"/>
  <c r="K27" i="1"/>
  <c r="I26" i="1"/>
  <c r="J24" i="1"/>
  <c r="I24" i="1"/>
  <c r="K24" i="1"/>
  <c r="J22" i="1"/>
  <c r="I22" i="1"/>
  <c r="K22" i="1"/>
  <c r="J20" i="1"/>
  <c r="I20" i="1"/>
  <c r="K20" i="1"/>
  <c r="J18" i="1"/>
  <c r="I18" i="1"/>
  <c r="K18" i="1"/>
  <c r="J16" i="1"/>
  <c r="I16" i="1"/>
  <c r="K16" i="1"/>
  <c r="J14" i="1"/>
  <c r="I14" i="1"/>
  <c r="K14" i="1"/>
  <c r="J12" i="1"/>
  <c r="I12" i="1"/>
  <c r="K12" i="1"/>
  <c r="J10" i="1"/>
  <c r="I10" i="1"/>
  <c r="K10" i="1"/>
  <c r="J8" i="1"/>
  <c r="I8" i="1"/>
  <c r="K8" i="1"/>
  <c r="E54" i="1"/>
  <c r="E47" i="1"/>
  <c r="E46" i="1"/>
  <c r="E45" i="1"/>
  <c r="E44" i="1"/>
  <c r="E43" i="1"/>
  <c r="E36" i="1"/>
  <c r="E33" i="1"/>
  <c r="E34" i="1"/>
  <c r="E30" i="1"/>
  <c r="E29" i="1"/>
  <c r="E26" i="1"/>
  <c r="F66" i="1"/>
  <c r="E66" i="1"/>
  <c r="G66" i="1"/>
  <c r="F61" i="1"/>
  <c r="E61" i="1"/>
  <c r="G61" i="1"/>
  <c r="F58" i="1"/>
  <c r="E58" i="1"/>
  <c r="G58" i="1"/>
  <c r="F55" i="1"/>
  <c r="E55" i="1"/>
  <c r="G55" i="1"/>
  <c r="F51" i="1"/>
  <c r="E51" i="1"/>
  <c r="G51" i="1"/>
  <c r="F64" i="1"/>
  <c r="E64" i="1"/>
  <c r="G64" i="1"/>
  <c r="F48" i="1"/>
  <c r="E48" i="1"/>
  <c r="G48" i="1"/>
  <c r="F41" i="1"/>
  <c r="E41" i="1"/>
  <c r="G41" i="1"/>
  <c r="F39" i="1"/>
  <c r="E39" i="1"/>
  <c r="G39" i="1"/>
  <c r="F37" i="1"/>
  <c r="E37" i="1"/>
  <c r="G37" i="1"/>
  <c r="F34" i="1"/>
  <c r="G34" i="1"/>
  <c r="F31" i="1"/>
  <c r="E31" i="1"/>
  <c r="G31" i="1"/>
  <c r="F27" i="1"/>
  <c r="E27" i="1"/>
  <c r="G27" i="1"/>
  <c r="F24" i="1"/>
  <c r="E24" i="1"/>
  <c r="G24" i="1"/>
  <c r="F22" i="1"/>
  <c r="E22" i="1"/>
  <c r="G22" i="1"/>
  <c r="F20" i="1"/>
  <c r="E20" i="1"/>
  <c r="G20" i="1"/>
  <c r="F18" i="1"/>
  <c r="E18" i="1"/>
  <c r="G18" i="1"/>
  <c r="F16" i="1"/>
  <c r="E16" i="1"/>
  <c r="G16" i="1"/>
  <c r="F14" i="1"/>
  <c r="E14" i="1"/>
  <c r="G14" i="1"/>
  <c r="F12" i="1"/>
  <c r="E12" i="1"/>
  <c r="G12" i="1"/>
  <c r="F10" i="1"/>
  <c r="E10" i="1"/>
  <c r="G10" i="1"/>
  <c r="F8" i="1"/>
  <c r="E8" i="1"/>
  <c r="G8" i="1"/>
</calcChain>
</file>

<file path=xl/sharedStrings.xml><?xml version="1.0" encoding="utf-8"?>
<sst xmlns="http://schemas.openxmlformats.org/spreadsheetml/2006/main" count="139" uniqueCount="61">
  <si>
    <t>Sample</t>
  </si>
  <si>
    <t>Mass (mg)</t>
  </si>
  <si>
    <t>Caltech</t>
  </si>
  <si>
    <t>BGC</t>
  </si>
  <si>
    <t>CRPG</t>
  </si>
  <si>
    <t>0-1.4</t>
  </si>
  <si>
    <t>2-3</t>
  </si>
  <si>
    <t>3-4</t>
  </si>
  <si>
    <t>4-5</t>
  </si>
  <si>
    <t>5-6</t>
  </si>
  <si>
    <t>6-7</t>
  </si>
  <si>
    <t>8-9</t>
  </si>
  <si>
    <t>10-11</t>
  </si>
  <si>
    <t>12-13</t>
  </si>
  <si>
    <t>17-18</t>
  </si>
  <si>
    <t>18-19</t>
  </si>
  <si>
    <t>31-32</t>
  </si>
  <si>
    <t>51-52</t>
  </si>
  <si>
    <t>53-54</t>
  </si>
  <si>
    <t>81-82</t>
  </si>
  <si>
    <t>83-84</t>
  </si>
  <si>
    <t>101-102</t>
  </si>
  <si>
    <t>151-152</t>
  </si>
  <si>
    <t>152-153</t>
  </si>
  <si>
    <t>201-202</t>
  </si>
  <si>
    <t>202-203</t>
  </si>
  <si>
    <t>247-248</t>
  </si>
  <si>
    <t>335-336</t>
  </si>
  <si>
    <t>447-448</t>
  </si>
  <si>
    <t>448-449</t>
  </si>
  <si>
    <t>449-451</t>
  </si>
  <si>
    <t>613-614</t>
  </si>
  <si>
    <t>860-862</t>
  </si>
  <si>
    <t>996-998</t>
  </si>
  <si>
    <t>998-1000</t>
  </si>
  <si>
    <t>1300-1302</t>
  </si>
  <si>
    <t>1784-1786</t>
  </si>
  <si>
    <t>2518-2520</t>
  </si>
  <si>
    <t>2520-2522</t>
  </si>
  <si>
    <t>Lab</t>
  </si>
  <si>
    <t>Average</t>
  </si>
  <si>
    <t>GR47</t>
  </si>
  <si>
    <t>GR48</t>
  </si>
  <si>
    <t>GR51</t>
  </si>
  <si>
    <t>GR52</t>
  </si>
  <si>
    <t>GR54</t>
  </si>
  <si>
    <t>GR56</t>
  </si>
  <si>
    <t>GR59</t>
  </si>
  <si>
    <t>GR64</t>
  </si>
  <si>
    <t>GR67</t>
  </si>
  <si>
    <t>CC90</t>
  </si>
  <si>
    <t>CC95</t>
  </si>
  <si>
    <t>GR53b</t>
  </si>
  <si>
    <t>GR62b</t>
  </si>
  <si>
    <t>Mackay Glacier sandstone erratics</t>
  </si>
  <si>
    <t>Core samples (depths in cm)</t>
  </si>
  <si>
    <r>
      <rPr>
        <b/>
        <sz val="12"/>
        <color theme="1"/>
        <rFont val="Calibri"/>
        <family val="2"/>
        <scheme val="minor"/>
      </rPr>
      <t>Table S4.</t>
    </r>
    <r>
      <rPr>
        <sz val="12"/>
        <color theme="1"/>
        <rFont val="Calibri"/>
        <family val="2"/>
        <scheme val="minor"/>
      </rPr>
      <t xml:space="preserve"> Uranium and thorium concentrations in quartz samples. </t>
    </r>
  </si>
  <si>
    <t>[U] (ppm)</t>
  </si>
  <si>
    <t>St. Dev.</t>
  </si>
  <si>
    <t>% St. Dev.</t>
  </si>
  <si>
    <t>[Th] (ppm)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</si>
</sst>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.0"/>
    <numFmt numFmtId="169" formatCode="0.0000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auto="1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16" fontId="0" fillId="0" borderId="0" xfId="0" quotePrefix="1" applyNumberFormat="1"/>
    <xf numFmtId="0" fontId="0" fillId="0" borderId="0" xfId="0" quotePrefix="1"/>
    <xf numFmtId="165" fontId="0" fillId="0" borderId="0" xfId="0" applyNumberFormat="1"/>
    <xf numFmtId="169" fontId="0" fillId="0" borderId="0" xfId="0" applyNumberFormat="1"/>
    <xf numFmtId="0" fontId="0" fillId="0" borderId="1" xfId="0" applyBorder="1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</cellXfs>
  <cellStyles count="4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91"/>
  <sheetViews>
    <sheetView tabSelected="1" workbookViewId="0">
      <selection activeCell="A8" sqref="A8:A57"/>
    </sheetView>
  </sheetViews>
  <sheetFormatPr baseColWidth="10" defaultRowHeight="15" x14ac:dyDescent="0"/>
  <cols>
    <col min="1" max="2" width="18.1640625" customWidth="1"/>
    <col min="3" max="3" width="12.1640625" customWidth="1"/>
    <col min="5" max="5" width="13.1640625" customWidth="1"/>
  </cols>
  <sheetData>
    <row r="1" spans="1:11">
      <c r="A1" t="s">
        <v>56</v>
      </c>
    </row>
    <row r="3" spans="1:11">
      <c r="A3" t="s">
        <v>0</v>
      </c>
      <c r="B3" s="7" t="s">
        <v>1</v>
      </c>
      <c r="C3" s="7" t="s">
        <v>39</v>
      </c>
      <c r="D3" s="7" t="s">
        <v>57</v>
      </c>
      <c r="E3" s="7" t="s">
        <v>40</v>
      </c>
      <c r="F3" s="7" t="s">
        <v>58</v>
      </c>
      <c r="G3" s="7" t="s">
        <v>59</v>
      </c>
      <c r="H3" s="7" t="s">
        <v>60</v>
      </c>
      <c r="I3" s="7" t="s">
        <v>40</v>
      </c>
      <c r="J3" s="7" t="s">
        <v>58</v>
      </c>
      <c r="K3" s="7" t="s">
        <v>59</v>
      </c>
    </row>
    <row r="4" spans="1:11" ht="16" thickBot="1">
      <c r="A4" s="5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ht="16" thickTop="1"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>
      <c r="A8" t="s">
        <v>5</v>
      </c>
      <c r="B8" s="9">
        <v>3.11</v>
      </c>
      <c r="C8" s="7" t="s">
        <v>2</v>
      </c>
      <c r="D8" s="10">
        <v>8.1601382166219927E-2</v>
      </c>
      <c r="E8" s="10">
        <f>AVERAGE(D8:D9)</f>
        <v>8.3507229903879709E-2</v>
      </c>
      <c r="F8" s="10">
        <f>STDEV(D8:D9)</f>
        <v>2.6952757184165355E-3</v>
      </c>
      <c r="G8" s="11">
        <f>100*(F8/E8)</f>
        <v>3.2275956483275881</v>
      </c>
      <c r="H8" s="10">
        <v>0.37531524806480354</v>
      </c>
      <c r="I8" s="10">
        <f>AVERAGE(H8:H9)</f>
        <v>0.36568145592323792</v>
      </c>
      <c r="J8" s="10">
        <f>STDEV(H8:H9)</f>
        <v>1.3624239503685447E-2</v>
      </c>
      <c r="K8" s="11">
        <f>100*(J8/I8)</f>
        <v>3.7257124426198365</v>
      </c>
    </row>
    <row r="9" spans="1:11">
      <c r="B9" s="9">
        <v>194.09999999999883</v>
      </c>
      <c r="C9" s="7" t="s">
        <v>3</v>
      </c>
      <c r="D9" s="10">
        <v>8.5413077641539478E-2</v>
      </c>
      <c r="E9" s="10"/>
      <c r="F9" s="10"/>
      <c r="G9" s="11"/>
      <c r="H9" s="10">
        <v>0.3560476637816723</v>
      </c>
      <c r="I9" s="10"/>
      <c r="J9" s="10"/>
      <c r="K9" s="11"/>
    </row>
    <row r="10" spans="1:11">
      <c r="A10" s="1" t="s">
        <v>6</v>
      </c>
      <c r="B10" s="9">
        <v>3.46</v>
      </c>
      <c r="C10" s="7" t="s">
        <v>2</v>
      </c>
      <c r="D10" s="10">
        <v>8.2564772719948276E-2</v>
      </c>
      <c r="E10" s="10">
        <f>AVERAGE(D10:D11)</f>
        <v>7.9934577975595861E-2</v>
      </c>
      <c r="F10" s="10">
        <f>STDEV(D10:D11)</f>
        <v>3.7196570791456309E-3</v>
      </c>
      <c r="G10" s="11">
        <f>100*(F10/E10)</f>
        <v>4.6533767655359961</v>
      </c>
      <c r="H10" s="10">
        <v>0.46499605307426528</v>
      </c>
      <c r="I10" s="10">
        <f>AVERAGE(H10:H11)</f>
        <v>0.45075012035447093</v>
      </c>
      <c r="J10" s="10">
        <f>STDEV(H10:H11)</f>
        <v>2.0146791260987847E-2</v>
      </c>
      <c r="K10" s="11">
        <f>100*(J10/I10)</f>
        <v>4.4696141722922595</v>
      </c>
    </row>
    <row r="11" spans="1:11">
      <c r="B11" s="9">
        <v>214.60000000000434</v>
      </c>
      <c r="C11" s="7" t="s">
        <v>3</v>
      </c>
      <c r="D11" s="10">
        <v>7.7304383231243431E-2</v>
      </c>
      <c r="E11" s="10"/>
      <c r="F11" s="10"/>
      <c r="G11" s="11"/>
      <c r="H11" s="10">
        <v>0.43650418763467652</v>
      </c>
      <c r="I11" s="10"/>
      <c r="J11" s="10"/>
      <c r="K11" s="11"/>
    </row>
    <row r="12" spans="1:11">
      <c r="A12" s="1" t="s">
        <v>7</v>
      </c>
      <c r="B12" s="9">
        <v>3.46</v>
      </c>
      <c r="C12" s="7" t="s">
        <v>2</v>
      </c>
      <c r="D12" s="10">
        <v>0.10789713816358845</v>
      </c>
      <c r="E12" s="10">
        <f>AVERAGE(D12:D13)</f>
        <v>0.10851408899714958</v>
      </c>
      <c r="F12" s="10">
        <f>STDEV(D12:D13)</f>
        <v>8.7250023613953318E-4</v>
      </c>
      <c r="G12" s="11">
        <f>100*(F12/E12)</f>
        <v>0.80404327604174219</v>
      </c>
      <c r="H12" s="10">
        <v>0.41063832903365549</v>
      </c>
      <c r="I12" s="10">
        <f>AVERAGE(H12:H13)</f>
        <v>0.39794150331882205</v>
      </c>
      <c r="J12" s="10">
        <f>STDEV(H12:H13)</f>
        <v>1.7956023125004876E-2</v>
      </c>
      <c r="K12" s="11">
        <f>100*(J12/I12)</f>
        <v>4.5122267909358786</v>
      </c>
    </row>
    <row r="13" spans="1:11">
      <c r="B13" s="9">
        <v>193.80000000000308</v>
      </c>
      <c r="C13" s="7" t="s">
        <v>3</v>
      </c>
      <c r="D13" s="10">
        <v>0.10913103983071071</v>
      </c>
      <c r="E13" s="10"/>
      <c r="F13" s="10"/>
      <c r="G13" s="11"/>
      <c r="H13" s="10">
        <v>0.38524467760398867</v>
      </c>
      <c r="I13" s="10"/>
      <c r="J13" s="10"/>
      <c r="K13" s="11"/>
    </row>
    <row r="14" spans="1:11">
      <c r="A14" s="2" t="s">
        <v>8</v>
      </c>
      <c r="B14" s="9">
        <v>3.41</v>
      </c>
      <c r="C14" s="7" t="s">
        <v>2</v>
      </c>
      <c r="D14" s="10">
        <v>7.3126918700762461E-2</v>
      </c>
      <c r="E14" s="10">
        <f>AVERAGE(D14:D15)</f>
        <v>8.0034637611382548E-2</v>
      </c>
      <c r="F14" s="10">
        <f>STDEV(D14:D15)</f>
        <v>9.7689897684600374E-3</v>
      </c>
      <c r="G14" s="11">
        <f>100*(F14/E14)</f>
        <v>12.20595239762876</v>
      </c>
      <c r="H14" s="10">
        <v>0.22967766552914953</v>
      </c>
      <c r="I14" s="10">
        <f>AVERAGE(H14:H15)</f>
        <v>0.24373496863007688</v>
      </c>
      <c r="J14" s="10">
        <f>STDEV(H14:H15)</f>
        <v>1.9880028695720812E-2</v>
      </c>
      <c r="K14" s="11">
        <f>100*(J14/I14)</f>
        <v>8.1564121912655327</v>
      </c>
    </row>
    <row r="15" spans="1:11">
      <c r="B15" s="9">
        <v>228.4000000000006</v>
      </c>
      <c r="C15" s="7" t="s">
        <v>3</v>
      </c>
      <c r="D15" s="10">
        <v>8.6942356522002648E-2</v>
      </c>
      <c r="E15" s="10"/>
      <c r="F15" s="10"/>
      <c r="G15" s="11"/>
      <c r="H15" s="10">
        <v>0.25779227173100422</v>
      </c>
      <c r="I15" s="10"/>
      <c r="J15" s="10"/>
      <c r="K15" s="11"/>
    </row>
    <row r="16" spans="1:11">
      <c r="A16" s="1" t="s">
        <v>9</v>
      </c>
      <c r="B16" s="9">
        <v>3.41</v>
      </c>
      <c r="C16" s="7" t="s">
        <v>2</v>
      </c>
      <c r="D16" s="10">
        <v>0.23994896278639996</v>
      </c>
      <c r="E16" s="10">
        <f>AVERAGE(D16:D17)</f>
        <v>0.25802280883860684</v>
      </c>
      <c r="F16" s="10">
        <f>STDEV(D16:D17)</f>
        <v>2.5560278211274417E-2</v>
      </c>
      <c r="G16" s="11">
        <f>100*(F16/E16)</f>
        <v>9.9062088062386611</v>
      </c>
      <c r="H16" s="10">
        <v>0.50296130145825657</v>
      </c>
      <c r="I16" s="10">
        <f>AVERAGE(H16:H17)</f>
        <v>0.47806598431508851</v>
      </c>
      <c r="J16" s="10">
        <f>STDEV(H16:H17)</f>
        <v>3.5207295143447725E-2</v>
      </c>
      <c r="K16" s="11">
        <f>100*(J16/I16)</f>
        <v>7.3645262994162231</v>
      </c>
    </row>
    <row r="17" spans="1:11">
      <c r="B17" s="9">
        <v>218.29999999999927</v>
      </c>
      <c r="C17" s="7" t="s">
        <v>3</v>
      </c>
      <c r="D17" s="10">
        <v>0.27609665489081375</v>
      </c>
      <c r="E17" s="10"/>
      <c r="F17" s="10"/>
      <c r="G17" s="11"/>
      <c r="H17" s="10">
        <v>0.45317066717192039</v>
      </c>
      <c r="I17" s="10"/>
      <c r="J17" s="10"/>
      <c r="K17" s="11"/>
    </row>
    <row r="18" spans="1:11">
      <c r="A18" s="2" t="s">
        <v>10</v>
      </c>
      <c r="B18" s="9">
        <v>3.44</v>
      </c>
      <c r="C18" s="7" t="s">
        <v>2</v>
      </c>
      <c r="D18" s="10">
        <v>7.2707356302941853E-2</v>
      </c>
      <c r="E18" s="10">
        <f>AVERAGE(D18:D19)</f>
        <v>7.3002666338214284E-2</v>
      </c>
      <c r="F18" s="10">
        <f>STDEV(D18:D19)</f>
        <v>4.1763145698714871E-4</v>
      </c>
      <c r="G18" s="11">
        <f>100*(F18/E18)</f>
        <v>0.57207699106811061</v>
      </c>
      <c r="H18" s="10">
        <v>0.41209277123388288</v>
      </c>
      <c r="I18" s="10">
        <f>AVERAGE(H18:H19)</f>
        <v>0.37405151732590836</v>
      </c>
      <c r="J18" s="10">
        <f>STDEV(H18:H19)</f>
        <v>5.3798457206336046E-2</v>
      </c>
      <c r="K18" s="11">
        <f>100*(J18/I18)</f>
        <v>14.382633063739677</v>
      </c>
    </row>
    <row r="19" spans="1:11">
      <c r="B19" s="9">
        <v>231.00000000000165</v>
      </c>
      <c r="C19" s="7" t="s">
        <v>3</v>
      </c>
      <c r="D19" s="10">
        <v>7.3297976373486715E-2</v>
      </c>
      <c r="E19" s="10"/>
      <c r="F19" s="10"/>
      <c r="G19" s="11"/>
      <c r="H19" s="10">
        <v>0.33601026341793377</v>
      </c>
      <c r="I19" s="10"/>
      <c r="J19" s="10"/>
      <c r="K19" s="11"/>
    </row>
    <row r="20" spans="1:11">
      <c r="A20" s="2" t="s">
        <v>11</v>
      </c>
      <c r="B20" s="9">
        <v>3.44</v>
      </c>
      <c r="C20" s="7" t="s">
        <v>2</v>
      </c>
      <c r="D20" s="10">
        <v>6.9287580556082265E-2</v>
      </c>
      <c r="E20" s="10">
        <f>AVERAGE(D20:D21)</f>
        <v>6.9476360712151713E-2</v>
      </c>
      <c r="F20" s="10">
        <f>STDEV(D20:D21)</f>
        <v>2.6697545702032368E-4</v>
      </c>
      <c r="G20" s="9">
        <f>100*(F20/E20)</f>
        <v>0.38426805072078069</v>
      </c>
      <c r="H20" s="10">
        <v>0.27803267152697614</v>
      </c>
      <c r="I20" s="10">
        <f>AVERAGE(H20:H21)</f>
        <v>0.27219614730381436</v>
      </c>
      <c r="J20" s="10">
        <f>STDEV(H20:H21)</f>
        <v>8.2540917135144384E-3</v>
      </c>
      <c r="K20" s="11">
        <f>100*(J20/I20)</f>
        <v>3.0324057835769271</v>
      </c>
    </row>
    <row r="21" spans="1:11">
      <c r="B21" s="9">
        <v>237.99999999999955</v>
      </c>
      <c r="C21" s="7" t="s">
        <v>3</v>
      </c>
      <c r="D21" s="10">
        <v>6.9665140868221162E-2</v>
      </c>
      <c r="E21" s="10"/>
      <c r="F21" s="10"/>
      <c r="G21" s="11"/>
      <c r="H21" s="10">
        <v>0.26635962308065264</v>
      </c>
      <c r="I21" s="10"/>
      <c r="J21" s="10"/>
      <c r="K21" s="11"/>
    </row>
    <row r="22" spans="1:11">
      <c r="A22" s="2" t="s">
        <v>12</v>
      </c>
      <c r="B22" s="9">
        <v>3.23</v>
      </c>
      <c r="C22" s="7" t="s">
        <v>2</v>
      </c>
      <c r="D22" s="10">
        <v>9.9814537784414847E-2</v>
      </c>
      <c r="E22" s="10">
        <f>AVERAGE(D22:D23)</f>
        <v>8.4508133275820269E-2</v>
      </c>
      <c r="F22" s="10">
        <f>STDEV(D22:D23)</f>
        <v>2.1646524847223177E-2</v>
      </c>
      <c r="G22" s="11">
        <f>100*(F22/E22)</f>
        <v>25.614723705436234</v>
      </c>
      <c r="H22" s="10">
        <v>0.29272043130110675</v>
      </c>
      <c r="I22" s="10">
        <f>AVERAGE(H22:H23)</f>
        <v>0.27714502292222415</v>
      </c>
      <c r="J22" s="10">
        <f>STDEV(H22:H23)</f>
        <v>2.2026953768915322E-2</v>
      </c>
      <c r="K22" s="11">
        <f>100*(J22/I22)</f>
        <v>7.947807807141027</v>
      </c>
    </row>
    <row r="23" spans="1:11">
      <c r="B23" s="9">
        <v>233.29999999999984</v>
      </c>
      <c r="C23" s="7" t="s">
        <v>3</v>
      </c>
      <c r="D23" s="10">
        <v>6.9201728767225704E-2</v>
      </c>
      <c r="E23" s="10"/>
      <c r="F23" s="10"/>
      <c r="G23" s="11"/>
      <c r="H23" s="10">
        <v>0.26156961454334154</v>
      </c>
      <c r="I23" s="10"/>
      <c r="J23" s="10"/>
      <c r="K23" s="11"/>
    </row>
    <row r="24" spans="1:11">
      <c r="A24" s="2" t="s">
        <v>13</v>
      </c>
      <c r="B24" s="9">
        <v>3.48</v>
      </c>
      <c r="C24" s="7" t="s">
        <v>2</v>
      </c>
      <c r="D24" s="10">
        <v>4.5393025131095964E-2</v>
      </c>
      <c r="E24" s="10">
        <f>AVERAGE(D24:D25)</f>
        <v>4.3438484795600543E-2</v>
      </c>
      <c r="F24" s="10">
        <f>STDEV(D24:D25)</f>
        <v>2.7641374506628784E-3</v>
      </c>
      <c r="G24" s="11">
        <f>100*(F24/E24)</f>
        <v>6.363337634057693</v>
      </c>
      <c r="H24" s="10">
        <v>0.24434218769689942</v>
      </c>
      <c r="I24" s="10">
        <f>AVERAGE(H24:H25)</f>
        <v>0.21997941288495618</v>
      </c>
      <c r="J24" s="10">
        <f>STDEV(H24:H25)</f>
        <v>3.4454166556091743E-2</v>
      </c>
      <c r="K24" s="11">
        <f>100*(J24/I24)</f>
        <v>15.66245045581171</v>
      </c>
    </row>
    <row r="25" spans="1:11">
      <c r="B25" s="9">
        <v>225.90000000000288</v>
      </c>
      <c r="C25" s="7" t="s">
        <v>3</v>
      </c>
      <c r="D25" s="10">
        <v>4.1483944460105129E-2</v>
      </c>
      <c r="E25" s="10"/>
      <c r="F25" s="10"/>
      <c r="G25" s="11"/>
      <c r="H25" s="10">
        <v>0.19561663807301294</v>
      </c>
      <c r="I25" s="10"/>
      <c r="J25" s="10"/>
      <c r="K25" s="11"/>
    </row>
    <row r="26" spans="1:11">
      <c r="A26" t="s">
        <v>14</v>
      </c>
      <c r="B26" s="9"/>
      <c r="C26" s="7" t="s">
        <v>4</v>
      </c>
      <c r="D26" s="10">
        <v>0.72599999999999998</v>
      </c>
      <c r="E26" s="10">
        <f>D26</f>
        <v>0.72599999999999998</v>
      </c>
      <c r="F26" s="10"/>
      <c r="G26" s="11"/>
      <c r="H26" s="10">
        <v>1.2789999999999999</v>
      </c>
      <c r="I26" s="10">
        <f>H26</f>
        <v>1.2789999999999999</v>
      </c>
      <c r="J26" s="10"/>
      <c r="K26" s="11"/>
    </row>
    <row r="27" spans="1:11">
      <c r="A27" t="s">
        <v>15</v>
      </c>
      <c r="B27" s="9">
        <v>3.14</v>
      </c>
      <c r="C27" s="7" t="s">
        <v>2</v>
      </c>
      <c r="D27" s="10">
        <v>0.27801150468014618</v>
      </c>
      <c r="E27" s="10">
        <f>AVERAGE(D27:D28)</f>
        <v>0.26798468237530215</v>
      </c>
      <c r="F27" s="10">
        <f>STDEV(D27:D28)</f>
        <v>1.4180068091015444E-2</v>
      </c>
      <c r="G27" s="11">
        <f>100*(F27/E27)</f>
        <v>5.2913726132886989</v>
      </c>
      <c r="H27" s="10">
        <v>2.1794360631570013</v>
      </c>
      <c r="I27" s="10">
        <f>AVERAGE(H27:H28)</f>
        <v>1.823850455393325</v>
      </c>
      <c r="J27" s="10">
        <f>STDEV(H27:H28)</f>
        <v>0.50287398908407188</v>
      </c>
      <c r="K27" s="11">
        <f>100*(J27/I27)</f>
        <v>27.57210645187595</v>
      </c>
    </row>
    <row r="28" spans="1:11">
      <c r="B28" s="9">
        <v>43.799999999997397</v>
      </c>
      <c r="C28" s="7" t="s">
        <v>3</v>
      </c>
      <c r="D28" s="10">
        <v>0.25795786007045818</v>
      </c>
      <c r="E28" s="10"/>
      <c r="F28" s="10"/>
      <c r="G28" s="11"/>
      <c r="H28" s="10">
        <v>1.4682648476296487</v>
      </c>
      <c r="I28" s="10"/>
      <c r="J28" s="10"/>
      <c r="K28" s="11"/>
    </row>
    <row r="29" spans="1:11">
      <c r="A29" t="s">
        <v>16</v>
      </c>
      <c r="B29" s="9"/>
      <c r="C29" s="7" t="s">
        <v>4</v>
      </c>
      <c r="D29" s="10">
        <v>0.45900000000000002</v>
      </c>
      <c r="E29" s="10">
        <f>D29</f>
        <v>0.45900000000000002</v>
      </c>
      <c r="F29" s="10"/>
      <c r="G29" s="11"/>
      <c r="H29" s="10">
        <v>1.3320000000000001</v>
      </c>
      <c r="I29" s="10">
        <f>H29</f>
        <v>1.3320000000000001</v>
      </c>
      <c r="J29" s="10"/>
      <c r="K29" s="11"/>
    </row>
    <row r="30" spans="1:11">
      <c r="A30" t="s">
        <v>17</v>
      </c>
      <c r="B30" s="9"/>
      <c r="C30" s="7" t="s">
        <v>4</v>
      </c>
      <c r="D30" s="10">
        <v>0.24</v>
      </c>
      <c r="E30" s="10">
        <f>D30</f>
        <v>0.24</v>
      </c>
      <c r="F30" s="10"/>
      <c r="G30" s="11"/>
      <c r="H30" s="10">
        <v>0.52200000000000002</v>
      </c>
      <c r="I30" s="10">
        <f>H30</f>
        <v>0.52200000000000002</v>
      </c>
      <c r="J30" s="10"/>
      <c r="K30" s="11"/>
    </row>
    <row r="31" spans="1:11">
      <c r="A31" t="s">
        <v>18</v>
      </c>
      <c r="B31" s="9">
        <v>3.48</v>
      </c>
      <c r="C31" s="7" t="s">
        <v>2</v>
      </c>
      <c r="D31" s="10">
        <v>8.8371010164349131E-2</v>
      </c>
      <c r="E31" s="10">
        <f>AVERAGE(D31:D32)</f>
        <v>8.8172166736070007E-2</v>
      </c>
      <c r="F31" s="10">
        <f>STDEV(D31:D32)</f>
        <v>2.8120707306109982E-4</v>
      </c>
      <c r="G31" s="11">
        <f>100*(F31/E31)</f>
        <v>0.31892952557562809</v>
      </c>
      <c r="H31" s="10">
        <v>0.33894778628031463</v>
      </c>
      <c r="I31" s="10">
        <f>AVERAGE(H31:H32)</f>
        <v>0.34725623793817684</v>
      </c>
      <c r="J31" s="10">
        <f>STDEV(H31:H32)</f>
        <v>1.1749925016869993E-2</v>
      </c>
      <c r="K31" s="11">
        <f>100*(J31/I31)</f>
        <v>3.383646925001206</v>
      </c>
    </row>
    <row r="32" spans="1:11">
      <c r="B32" s="9">
        <v>202.7000000000001</v>
      </c>
      <c r="C32" s="7" t="s">
        <v>3</v>
      </c>
      <c r="D32" s="10">
        <v>8.7973323307790882E-2</v>
      </c>
      <c r="E32" s="10"/>
      <c r="F32" s="10"/>
      <c r="G32" s="11"/>
      <c r="H32" s="10">
        <v>0.3555646895960391</v>
      </c>
      <c r="I32" s="10"/>
      <c r="J32" s="10"/>
      <c r="K32" s="11"/>
    </row>
    <row r="33" spans="1:11">
      <c r="A33" t="s">
        <v>19</v>
      </c>
      <c r="B33" s="9"/>
      <c r="C33" s="7" t="s">
        <v>4</v>
      </c>
      <c r="D33" s="10">
        <v>0.38900000000000001</v>
      </c>
      <c r="E33" s="10">
        <f>D33</f>
        <v>0.38900000000000001</v>
      </c>
      <c r="F33" s="10"/>
      <c r="G33" s="11"/>
      <c r="H33" s="10">
        <v>0.84599999999999997</v>
      </c>
      <c r="I33" s="10">
        <f>H33</f>
        <v>0.84599999999999997</v>
      </c>
      <c r="J33" s="10"/>
      <c r="K33" s="11"/>
    </row>
    <row r="34" spans="1:11">
      <c r="A34" t="s">
        <v>20</v>
      </c>
      <c r="B34" s="9">
        <v>3.24</v>
      </c>
      <c r="C34" s="7" t="s">
        <v>2</v>
      </c>
      <c r="D34" s="10">
        <v>6.8972290049316959E-2</v>
      </c>
      <c r="E34" s="10">
        <f>AVERAGE(D34:D35)</f>
        <v>6.6496700916606005E-2</v>
      </c>
      <c r="F34" s="10">
        <f>STDEV(D34:D35)</f>
        <v>3.5010117263432885E-3</v>
      </c>
      <c r="G34" s="11">
        <f>100*(F34/E34)</f>
        <v>5.2649404828879138</v>
      </c>
      <c r="H34" s="10">
        <v>0.44953959574752622</v>
      </c>
      <c r="I34" s="10">
        <f>AVERAGE(H34:H35)</f>
        <v>0.36256747172082626</v>
      </c>
      <c r="J34" s="10">
        <f>STDEV(H34:H35)</f>
        <v>0.12299715734695379</v>
      </c>
      <c r="K34" s="11">
        <f>100*(J34/I34)</f>
        <v>33.923936078209607</v>
      </c>
    </row>
    <row r="35" spans="1:11">
      <c r="B35" s="9">
        <v>226.19999999999862</v>
      </c>
      <c r="C35" s="7" t="s">
        <v>3</v>
      </c>
      <c r="D35" s="10">
        <v>6.4021111783895038E-2</v>
      </c>
      <c r="E35" s="10"/>
      <c r="F35" s="10"/>
      <c r="G35" s="11"/>
      <c r="H35" s="10">
        <v>0.27559534769412625</v>
      </c>
      <c r="I35" s="10"/>
      <c r="J35" s="10"/>
      <c r="K35" s="11"/>
    </row>
    <row r="36" spans="1:11">
      <c r="A36" t="s">
        <v>21</v>
      </c>
      <c r="B36" s="9"/>
      <c r="C36" s="7" t="s">
        <v>4</v>
      </c>
      <c r="D36" s="10">
        <v>0.33600000000000002</v>
      </c>
      <c r="E36" s="10">
        <f>D36</f>
        <v>0.33600000000000002</v>
      </c>
      <c r="F36" s="10"/>
      <c r="G36" s="11"/>
      <c r="H36" s="10">
        <v>0.85899999999999999</v>
      </c>
      <c r="I36" s="10">
        <f>H36</f>
        <v>0.85899999999999999</v>
      </c>
      <c r="J36" s="10"/>
      <c r="K36" s="11"/>
    </row>
    <row r="37" spans="1:11">
      <c r="A37" t="s">
        <v>22</v>
      </c>
      <c r="B37" s="9">
        <v>3.06</v>
      </c>
      <c r="C37" s="7" t="s">
        <v>2</v>
      </c>
      <c r="D37" s="10">
        <v>4.8155302849254907E-2</v>
      </c>
      <c r="E37" s="10">
        <f>AVERAGE(D37:D38)</f>
        <v>5.9162708069869674E-2</v>
      </c>
      <c r="F37" s="10">
        <f>STDEV(D37:D38)</f>
        <v>1.5566821749529853E-2</v>
      </c>
      <c r="G37" s="11">
        <f>100*(F37/E37)</f>
        <v>26.311881685919154</v>
      </c>
      <c r="H37" s="10">
        <v>0.43344408191431105</v>
      </c>
      <c r="I37" s="10">
        <f>AVERAGE(H37:H38)</f>
        <v>0.32616678922217623</v>
      </c>
      <c r="J37" s="10">
        <f>STDEV(H37:H38)</f>
        <v>0.15171300225988515</v>
      </c>
      <c r="K37" s="11">
        <f>100*(J37/I37)</f>
        <v>46.513933138834147</v>
      </c>
    </row>
    <row r="38" spans="1:11">
      <c r="B38" s="9">
        <v>238.69999999999436</v>
      </c>
      <c r="C38" s="7" t="s">
        <v>3</v>
      </c>
      <c r="D38" s="10">
        <v>7.0170113290484448E-2</v>
      </c>
      <c r="E38" s="10"/>
      <c r="F38" s="10"/>
      <c r="G38" s="11"/>
      <c r="H38" s="10">
        <v>0.21888949653004136</v>
      </c>
      <c r="I38" s="10"/>
      <c r="J38" s="10"/>
      <c r="K38" s="11"/>
    </row>
    <row r="39" spans="1:11">
      <c r="A39" t="s">
        <v>23</v>
      </c>
      <c r="B39" s="9"/>
      <c r="C39" s="7" t="s">
        <v>4</v>
      </c>
      <c r="D39" s="10">
        <v>0.33400000000000002</v>
      </c>
      <c r="E39" s="10">
        <f>AVERAGE(D39:D40)</f>
        <v>0.28831157743107544</v>
      </c>
      <c r="F39" s="10">
        <f>STDEV(D39:D40)</f>
        <v>6.4613186840406261E-2</v>
      </c>
      <c r="G39" s="11">
        <f>100*(F39/E39)</f>
        <v>22.410888739233119</v>
      </c>
      <c r="H39" s="10">
        <v>1.0049999999999999</v>
      </c>
      <c r="I39" s="10">
        <f>AVERAGE(H39:H40)</f>
        <v>0.81716254106039043</v>
      </c>
      <c r="J39" s="10">
        <f>STDEV(H39:H40)</f>
        <v>0.26564228195409489</v>
      </c>
      <c r="K39" s="11">
        <f>100*(J39/I39)</f>
        <v>32.507887795417588</v>
      </c>
    </row>
    <row r="40" spans="1:11">
      <c r="B40" s="9">
        <v>198.70000000000232</v>
      </c>
      <c r="C40" s="7" t="s">
        <v>3</v>
      </c>
      <c r="D40" s="10">
        <v>0.24262315486215089</v>
      </c>
      <c r="E40" s="10"/>
      <c r="F40" s="10"/>
      <c r="G40" s="11"/>
      <c r="H40" s="10">
        <v>0.62932508212078087</v>
      </c>
      <c r="I40" s="10"/>
      <c r="J40" s="10"/>
      <c r="K40" s="11"/>
    </row>
    <row r="41" spans="1:11">
      <c r="A41" t="s">
        <v>24</v>
      </c>
      <c r="B41" s="9">
        <v>3.35</v>
      </c>
      <c r="C41" s="7" t="s">
        <v>2</v>
      </c>
      <c r="D41" s="10">
        <v>0.23147927953265909</v>
      </c>
      <c r="E41" s="10">
        <f>AVERAGE(D41:D42)</f>
        <v>0.17065217645297709</v>
      </c>
      <c r="F41" s="10">
        <f>STDEV(D41:D42)</f>
        <v>8.6022514135152453E-2</v>
      </c>
      <c r="G41" s="11">
        <f>100*(F41/E41)</f>
        <v>50.408096704735442</v>
      </c>
      <c r="H41" s="10">
        <v>1.266611440469819</v>
      </c>
      <c r="I41" s="10">
        <f>AVERAGE(H41:H42)</f>
        <v>0.81794700743478166</v>
      </c>
      <c r="J41" s="10">
        <f>STDEV(H41:H42)</f>
        <v>0.63450732615258509</v>
      </c>
      <c r="K41" s="11">
        <f>100*(J41/I41)</f>
        <v>77.573158210151789</v>
      </c>
    </row>
    <row r="42" spans="1:11">
      <c r="B42" s="9">
        <v>220.59999999999746</v>
      </c>
      <c r="C42" s="7" t="s">
        <v>3</v>
      </c>
      <c r="D42" s="10">
        <v>0.10982507337329506</v>
      </c>
      <c r="E42" s="10"/>
      <c r="F42" s="10"/>
      <c r="G42" s="11"/>
      <c r="H42" s="10">
        <v>0.36928257439974438</v>
      </c>
      <c r="I42" s="10"/>
      <c r="J42" s="10"/>
      <c r="K42" s="11"/>
    </row>
    <row r="43" spans="1:11">
      <c r="A43" t="s">
        <v>25</v>
      </c>
      <c r="B43" s="9"/>
      <c r="C43" s="7" t="s">
        <v>4</v>
      </c>
      <c r="D43" s="10">
        <v>0.52900000000000003</v>
      </c>
      <c r="E43" s="10">
        <f>D43</f>
        <v>0.52900000000000003</v>
      </c>
      <c r="F43" s="10"/>
      <c r="G43" s="11"/>
      <c r="H43" s="10">
        <v>1.034</v>
      </c>
      <c r="I43" s="10">
        <f>H43</f>
        <v>1.034</v>
      </c>
      <c r="J43" s="10"/>
      <c r="K43" s="11"/>
    </row>
    <row r="44" spans="1:11">
      <c r="A44" t="s">
        <v>26</v>
      </c>
      <c r="B44" s="9">
        <v>87.400000000002365</v>
      </c>
      <c r="C44" s="7" t="s">
        <v>3</v>
      </c>
      <c r="D44" s="10">
        <v>7.9957877394692969E-2</v>
      </c>
      <c r="E44" s="10">
        <f>D44</f>
        <v>7.9957877394692969E-2</v>
      </c>
      <c r="F44" s="10"/>
      <c r="G44" s="11"/>
      <c r="H44" s="10">
        <v>0.27170281102560234</v>
      </c>
      <c r="I44" s="10">
        <f>H44</f>
        <v>0.27170281102560234</v>
      </c>
      <c r="J44" s="10"/>
      <c r="K44" s="11"/>
    </row>
    <row r="45" spans="1:11">
      <c r="A45" t="s">
        <v>27</v>
      </c>
      <c r="B45" s="9"/>
      <c r="C45" s="7" t="s">
        <v>4</v>
      </c>
      <c r="D45" s="10">
        <v>0.46400000000000002</v>
      </c>
      <c r="E45" s="10">
        <f>D45</f>
        <v>0.46400000000000002</v>
      </c>
      <c r="F45" s="10"/>
      <c r="G45" s="11"/>
      <c r="H45" s="10">
        <v>0.96599999999999997</v>
      </c>
      <c r="I45" s="10">
        <f>H45</f>
        <v>0.96599999999999997</v>
      </c>
      <c r="J45" s="10"/>
      <c r="K45" s="11"/>
    </row>
    <row r="46" spans="1:11">
      <c r="A46" t="s">
        <v>28</v>
      </c>
      <c r="B46" s="9">
        <v>159.39999999999799</v>
      </c>
      <c r="C46" s="7" t="s">
        <v>3</v>
      </c>
      <c r="D46" s="10">
        <v>9.1351330062034719E-2</v>
      </c>
      <c r="E46" s="10">
        <f>D46</f>
        <v>9.1351330062034719E-2</v>
      </c>
      <c r="F46" s="10"/>
      <c r="G46" s="11"/>
      <c r="H46" s="10">
        <v>0.26784882216962019</v>
      </c>
      <c r="I46" s="10">
        <f>H46</f>
        <v>0.26784882216962019</v>
      </c>
      <c r="J46" s="10"/>
      <c r="K46" s="11"/>
    </row>
    <row r="47" spans="1:11">
      <c r="A47" t="s">
        <v>29</v>
      </c>
      <c r="B47" s="9"/>
      <c r="C47" s="7" t="s">
        <v>4</v>
      </c>
      <c r="D47" s="10">
        <v>0.34799999999999998</v>
      </c>
      <c r="E47" s="10">
        <f>D47</f>
        <v>0.34799999999999998</v>
      </c>
      <c r="F47" s="10"/>
      <c r="G47" s="11"/>
      <c r="H47" s="10">
        <v>2.375</v>
      </c>
      <c r="I47" s="10">
        <f>H47</f>
        <v>2.375</v>
      </c>
      <c r="J47" s="10"/>
      <c r="K47" s="11"/>
    </row>
    <row r="48" spans="1:11">
      <c r="A48" t="s">
        <v>30</v>
      </c>
      <c r="B48" s="9">
        <v>3.11</v>
      </c>
      <c r="C48" s="7" t="s">
        <v>2</v>
      </c>
      <c r="D48" s="10">
        <v>0.10777198495598649</v>
      </c>
      <c r="E48" s="10">
        <f>AVERAGE(D48:D49)</f>
        <v>9.1648779355904098E-2</v>
      </c>
      <c r="F48" s="10">
        <f>STDEV(D48:D49)</f>
        <v>2.2801656028566316E-2</v>
      </c>
      <c r="G48" s="11">
        <f>100*(F48/E48)</f>
        <v>24.879388671418692</v>
      </c>
      <c r="H48" s="10">
        <v>0.46748280718558</v>
      </c>
      <c r="I48" s="10">
        <f>AVERAGE(H48:H49)</f>
        <v>0.35667084702166973</v>
      </c>
      <c r="J48" s="10">
        <f>STDEV(H48:H49)</f>
        <v>0.15671177693694913</v>
      </c>
      <c r="K48" s="11">
        <f>100*(J48/I48)</f>
        <v>43.937366410949764</v>
      </c>
    </row>
    <row r="49" spans="1:11">
      <c r="B49" s="9">
        <v>207.39999999999981</v>
      </c>
      <c r="C49" s="7" t="s">
        <v>3</v>
      </c>
      <c r="D49" s="10">
        <v>7.5525573755821709E-2</v>
      </c>
      <c r="E49" s="10"/>
      <c r="F49" s="10"/>
      <c r="G49" s="11"/>
      <c r="H49" s="10">
        <v>0.24585888685775947</v>
      </c>
      <c r="I49" s="10"/>
      <c r="J49" s="10"/>
      <c r="K49" s="11"/>
    </row>
    <row r="50" spans="1:11">
      <c r="A50" t="s">
        <v>31</v>
      </c>
      <c r="B50" s="9">
        <v>161.69999999999618</v>
      </c>
      <c r="C50" s="7" t="s">
        <v>3</v>
      </c>
      <c r="D50" s="10">
        <v>0.10388403501220474</v>
      </c>
      <c r="E50" s="10">
        <f>D50</f>
        <v>0.10388403501220474</v>
      </c>
      <c r="F50" s="10"/>
      <c r="G50" s="11"/>
      <c r="H50" s="10">
        <v>0.26028577021182608</v>
      </c>
      <c r="I50" s="10">
        <f>H50</f>
        <v>0.26028577021182608</v>
      </c>
      <c r="J50" s="10"/>
      <c r="K50" s="11"/>
    </row>
    <row r="51" spans="1:11">
      <c r="A51" t="s">
        <v>32</v>
      </c>
      <c r="B51" s="9">
        <v>3.25</v>
      </c>
      <c r="C51" s="7" t="s">
        <v>2</v>
      </c>
      <c r="D51" s="10">
        <v>7.9369228521727994E-2</v>
      </c>
      <c r="E51" s="10">
        <f>AVERAGE(D51:D53)</f>
        <v>9.9409540561119558E-2</v>
      </c>
      <c r="F51" s="10">
        <f>STDEV(D51:D53)</f>
        <v>2.126109210141007E-2</v>
      </c>
      <c r="G51" s="11">
        <f>100*(F51/E51)</f>
        <v>21.387375881028444</v>
      </c>
      <c r="H51" s="10">
        <v>0.42800534652732802</v>
      </c>
      <c r="I51" s="10">
        <f>AVERAGE(H51:H53)</f>
        <v>0.3987232948191452</v>
      </c>
      <c r="J51" s="10">
        <f>STDEV(H51:H53)</f>
        <v>8.6138913951546256E-2</v>
      </c>
      <c r="K51" s="11">
        <f>100*(J51/I51)</f>
        <v>21.603682320747662</v>
      </c>
    </row>
    <row r="52" spans="1:11">
      <c r="B52" s="9">
        <v>6</v>
      </c>
      <c r="C52" s="7" t="s">
        <v>2</v>
      </c>
      <c r="D52" s="10">
        <v>9.7148676372074499E-2</v>
      </c>
      <c r="E52" s="10"/>
      <c r="F52" s="10"/>
      <c r="G52" s="11"/>
      <c r="H52" s="10">
        <v>0.46640379459821552</v>
      </c>
      <c r="I52" s="10"/>
      <c r="J52" s="10"/>
      <c r="K52" s="11"/>
    </row>
    <row r="53" spans="1:11">
      <c r="B53" s="9">
        <v>210.39999999999992</v>
      </c>
      <c r="C53" s="7" t="s">
        <v>3</v>
      </c>
      <c r="D53" s="10">
        <v>0.12171071678955619</v>
      </c>
      <c r="E53" s="10"/>
      <c r="F53" s="10"/>
      <c r="G53" s="11"/>
      <c r="H53" s="10">
        <v>0.30176074333189212</v>
      </c>
      <c r="I53" s="10"/>
      <c r="J53" s="10"/>
      <c r="K53" s="11"/>
    </row>
    <row r="54" spans="1:11">
      <c r="A54" t="s">
        <v>33</v>
      </c>
      <c r="B54" s="9"/>
      <c r="C54" s="7" t="s">
        <v>4</v>
      </c>
      <c r="D54" s="10">
        <v>0.27200000000000002</v>
      </c>
      <c r="E54" s="10">
        <f>D54</f>
        <v>0.27200000000000002</v>
      </c>
      <c r="F54" s="10"/>
      <c r="G54" s="11"/>
      <c r="H54" s="10">
        <v>0.871</v>
      </c>
      <c r="I54" s="10">
        <f>H54</f>
        <v>0.871</v>
      </c>
      <c r="J54" s="10"/>
      <c r="K54" s="11"/>
    </row>
    <row r="55" spans="1:11">
      <c r="A55" t="s">
        <v>34</v>
      </c>
      <c r="B55" s="9">
        <v>3.25</v>
      </c>
      <c r="C55" s="7" t="s">
        <v>2</v>
      </c>
      <c r="D55" s="10">
        <v>8.3192107738245841E-2</v>
      </c>
      <c r="E55" s="10">
        <f>AVERAGE(D55:D57)</f>
        <v>7.3903385525549634E-2</v>
      </c>
      <c r="F55" s="10">
        <f>STDEV(D55:D57)</f>
        <v>1.1136417379178037E-2</v>
      </c>
      <c r="G55" s="11">
        <f>100*(F55/E55)</f>
        <v>15.068886628107167</v>
      </c>
      <c r="H55" s="10">
        <v>0.36570513992992187</v>
      </c>
      <c r="I55" s="10">
        <f>AVERAGE(H55:H57)</f>
        <v>0.37835182381050037</v>
      </c>
      <c r="J55" s="10">
        <f>STDEV(H55:H57)</f>
        <v>0.11772790819846415</v>
      </c>
      <c r="K55" s="11">
        <f>100*(J55/I55)</f>
        <v>31.115988027436824</v>
      </c>
    </row>
    <row r="56" spans="1:11">
      <c r="B56" s="9">
        <v>5.6</v>
      </c>
      <c r="C56" s="7" t="s">
        <v>2</v>
      </c>
      <c r="D56" s="10">
        <v>7.6960291963234825E-2</v>
      </c>
      <c r="E56" s="10"/>
      <c r="F56" s="10"/>
      <c r="G56" s="11"/>
      <c r="H56" s="10">
        <v>0.50189251262788204</v>
      </c>
      <c r="I56" s="10"/>
      <c r="J56" s="10"/>
      <c r="K56" s="11"/>
    </row>
    <row r="57" spans="1:11">
      <c r="B57" s="9">
        <v>234.7999999999999</v>
      </c>
      <c r="C57" s="7" t="s">
        <v>3</v>
      </c>
      <c r="D57" s="10">
        <v>6.1557756875168256E-2</v>
      </c>
      <c r="E57" s="10"/>
      <c r="F57" s="10"/>
      <c r="G57" s="11"/>
      <c r="H57" s="10">
        <v>0.26745781887369707</v>
      </c>
      <c r="I57" s="10"/>
      <c r="J57" s="10"/>
      <c r="K57" s="11"/>
    </row>
    <row r="58" spans="1:11">
      <c r="A58" t="s">
        <v>35</v>
      </c>
      <c r="B58" s="9">
        <v>3.12</v>
      </c>
      <c r="C58" s="7" t="s">
        <v>2</v>
      </c>
      <c r="D58" s="10">
        <v>9.6395641181315384E-2</v>
      </c>
      <c r="E58" s="10">
        <f>AVERAGE(D58:D60)</f>
        <v>9.6308014019529778E-2</v>
      </c>
      <c r="F58" s="10">
        <f>STDEV(D58:D60)</f>
        <v>4.1864700322887076E-2</v>
      </c>
      <c r="G58" s="11">
        <f>100*(F58/E58)</f>
        <v>43.46959154863017</v>
      </c>
      <c r="H58" s="10">
        <v>0.36104113814022948</v>
      </c>
      <c r="I58" s="10">
        <f>AVERAGE(H58:H60)</f>
        <v>0.24739808795748053</v>
      </c>
      <c r="J58" s="10">
        <f>STDEV(H58:H60)</f>
        <v>0.10390106061993766</v>
      </c>
      <c r="K58" s="11">
        <f>100*(J58/I58)</f>
        <v>41.997519656576642</v>
      </c>
    </row>
    <row r="59" spans="1:11">
      <c r="B59" s="9">
        <v>5.5</v>
      </c>
      <c r="C59" s="7" t="s">
        <v>2</v>
      </c>
      <c r="D59" s="10">
        <v>0.13812883198168927</v>
      </c>
      <c r="E59" s="10"/>
      <c r="F59" s="10"/>
      <c r="G59" s="11"/>
      <c r="H59" s="10">
        <v>0.22388381818411235</v>
      </c>
      <c r="I59" s="10"/>
      <c r="J59" s="10"/>
      <c r="K59" s="11"/>
    </row>
    <row r="60" spans="1:11">
      <c r="B60" s="9">
        <v>225.29999999999717</v>
      </c>
      <c r="C60" s="7" t="s">
        <v>3</v>
      </c>
      <c r="D60" s="10">
        <v>5.439956889558472E-2</v>
      </c>
      <c r="E60" s="10"/>
      <c r="F60" s="10"/>
      <c r="G60" s="11"/>
      <c r="H60" s="10">
        <v>0.15726930754809976</v>
      </c>
      <c r="I60" s="10"/>
      <c r="J60" s="10"/>
      <c r="K60" s="11"/>
    </row>
    <row r="61" spans="1:11">
      <c r="A61" t="s">
        <v>36</v>
      </c>
      <c r="B61" s="9">
        <v>3.38</v>
      </c>
      <c r="C61" s="7" t="s">
        <v>2</v>
      </c>
      <c r="D61" s="10">
        <v>6.9564182334261843E-2</v>
      </c>
      <c r="E61" s="10">
        <f>AVERAGE(D61:D63)</f>
        <v>8.756491859064934E-2</v>
      </c>
      <c r="F61" s="10">
        <f>STDEV(D61:D63)</f>
        <v>1.5676269221151992E-2</v>
      </c>
      <c r="G61" s="11">
        <f>100*(F61/E61)</f>
        <v>17.902453943269002</v>
      </c>
      <c r="H61" s="10">
        <v>0.23404590066286571</v>
      </c>
      <c r="I61" s="10">
        <f>AVERAGE(H61:H63)</f>
        <v>0.24317079839269243</v>
      </c>
      <c r="J61" s="10">
        <f>STDEV(H61:H63)</f>
        <v>1.0107428101562755E-2</v>
      </c>
      <c r="K61" s="11">
        <f>100*(J61/I61)</f>
        <v>4.1565139269890619</v>
      </c>
    </row>
    <row r="62" spans="1:11">
      <c r="B62" s="9">
        <v>4.5999999999999996</v>
      </c>
      <c r="C62" s="7" t="s">
        <v>2</v>
      </c>
      <c r="D62" s="10">
        <v>9.8216206875913037E-2</v>
      </c>
      <c r="E62" s="10"/>
      <c r="F62" s="10"/>
      <c r="G62" s="11"/>
      <c r="H62" s="10">
        <v>0.24143147894280609</v>
      </c>
      <c r="I62" s="10"/>
      <c r="J62" s="10"/>
      <c r="K62" s="11"/>
    </row>
    <row r="63" spans="1:11">
      <c r="B63" s="9">
        <v>207.90000000000219</v>
      </c>
      <c r="C63" s="7" t="s">
        <v>3</v>
      </c>
      <c r="D63" s="10">
        <v>9.49143665617731E-2</v>
      </c>
      <c r="E63" s="10"/>
      <c r="F63" s="10"/>
      <c r="G63" s="11"/>
      <c r="H63" s="10">
        <v>0.25403501557240543</v>
      </c>
      <c r="I63" s="10"/>
      <c r="J63" s="10"/>
      <c r="K63" s="11"/>
    </row>
    <row r="64" spans="1:11">
      <c r="A64" t="s">
        <v>37</v>
      </c>
      <c r="B64" s="9"/>
      <c r="C64" s="7" t="s">
        <v>4</v>
      </c>
      <c r="D64" s="10">
        <v>0.36899999999999999</v>
      </c>
      <c r="E64" s="10">
        <f>AVERAGE(D64:D65)</f>
        <v>0.35696805493976613</v>
      </c>
      <c r="F64" s="10">
        <f>STDEV(D64:D65)</f>
        <v>1.7015739885910732E-2</v>
      </c>
      <c r="G64" s="11">
        <f>100*(F64/E64)</f>
        <v>4.7667402307979421</v>
      </c>
      <c r="H64" s="10">
        <v>1.038</v>
      </c>
      <c r="I64" s="10">
        <f>AVERAGE(H64:H65)</f>
        <v>0.7819979634237868</v>
      </c>
      <c r="J64" s="10">
        <f>STDEV(H64:H65)</f>
        <v>0.36204155212121408</v>
      </c>
      <c r="K64" s="11">
        <f>100*(J64/I64)</f>
        <v>46.296994244857579</v>
      </c>
    </row>
    <row r="65" spans="1:11">
      <c r="B65" s="9">
        <v>246.09999999999843</v>
      </c>
      <c r="C65" s="7" t="s">
        <v>3</v>
      </c>
      <c r="D65" s="10">
        <v>0.34493610987953222</v>
      </c>
      <c r="E65" s="10"/>
      <c r="F65" s="10"/>
      <c r="G65" s="11"/>
      <c r="H65" s="10">
        <v>0.52599592684757357</v>
      </c>
      <c r="I65" s="10"/>
      <c r="J65" s="10"/>
      <c r="K65" s="11"/>
    </row>
    <row r="66" spans="1:11">
      <c r="A66" t="s">
        <v>38</v>
      </c>
      <c r="B66" s="9">
        <v>3.18</v>
      </c>
      <c r="C66" s="7" t="s">
        <v>2</v>
      </c>
      <c r="D66" s="10">
        <v>7.2876751538950943E-2</v>
      </c>
      <c r="E66" s="10">
        <f>AVERAGE(D66:D68)</f>
        <v>8.9751705615837105E-2</v>
      </c>
      <c r="F66" s="10">
        <f>STDEV(D66:D68)</f>
        <v>2.1511420649702306E-2</v>
      </c>
      <c r="G66" s="11">
        <f>100*(F66/E66)</f>
        <v>23.967701228740232</v>
      </c>
      <c r="H66" s="10">
        <v>0.335923806369127</v>
      </c>
      <c r="I66" s="10">
        <f>AVERAGE(H66:H68)</f>
        <v>0.4185188325670382</v>
      </c>
      <c r="J66" s="10">
        <f>STDEV(H66:H68)</f>
        <v>0.20913964265219356</v>
      </c>
      <c r="K66" s="11">
        <f>100*(J66/I66)</f>
        <v>49.971381543193431</v>
      </c>
    </row>
    <row r="67" spans="1:11">
      <c r="B67" s="9">
        <v>6.1</v>
      </c>
      <c r="C67" s="7" t="s">
        <v>2</v>
      </c>
      <c r="D67" s="10">
        <v>0.11397424401132525</v>
      </c>
      <c r="E67" s="10"/>
      <c r="F67" s="10"/>
      <c r="G67" s="10"/>
      <c r="H67" s="10">
        <v>0.65634353555129188</v>
      </c>
      <c r="I67" s="10"/>
      <c r="J67" s="10"/>
      <c r="K67" s="10"/>
    </row>
    <row r="68" spans="1:11">
      <c r="B68" s="9">
        <v>207.20000000000027</v>
      </c>
      <c r="C68" s="7" t="s">
        <v>3</v>
      </c>
      <c r="D68" s="10">
        <v>8.2404121297235108E-2</v>
      </c>
      <c r="E68" s="10"/>
      <c r="F68" s="10"/>
      <c r="G68" s="10"/>
      <c r="H68" s="10">
        <v>0.26328915578069578</v>
      </c>
      <c r="I68" s="10"/>
      <c r="J68" s="10"/>
      <c r="K68" s="10"/>
    </row>
    <row r="69" spans="1:11">
      <c r="B69" s="7"/>
      <c r="C69" s="7"/>
      <c r="D69" s="7"/>
      <c r="E69" s="7"/>
      <c r="F69" s="7"/>
      <c r="G69" s="7"/>
      <c r="H69" s="7"/>
      <c r="I69" s="7"/>
      <c r="J69" s="7"/>
      <c r="K69" s="7"/>
    </row>
    <row r="70" spans="1:11">
      <c r="A70" s="6" t="s">
        <v>54</v>
      </c>
      <c r="B70" s="7"/>
      <c r="C70" s="7"/>
      <c r="D70" s="7"/>
      <c r="E70" s="7"/>
      <c r="F70" s="7"/>
      <c r="G70" s="7"/>
      <c r="H70" s="7"/>
      <c r="I70" s="7"/>
      <c r="J70" s="7"/>
      <c r="K70" s="7"/>
    </row>
    <row r="71" spans="1:11">
      <c r="B71" s="7"/>
      <c r="C71" s="7"/>
      <c r="D71" s="7"/>
      <c r="E71" s="7"/>
      <c r="F71" s="7"/>
      <c r="G71" s="7"/>
      <c r="H71" s="7"/>
      <c r="I71" s="7"/>
      <c r="J71" s="7"/>
      <c r="K71" s="7"/>
    </row>
    <row r="72" spans="1:11">
      <c r="A72" t="s">
        <v>41</v>
      </c>
      <c r="B72" s="9">
        <v>265.2000000000001</v>
      </c>
      <c r="C72" s="7" t="s">
        <v>3</v>
      </c>
      <c r="D72" s="10">
        <v>8.4636864008342277E-2</v>
      </c>
      <c r="E72" s="10">
        <f>D72</f>
        <v>8.4636864008342277E-2</v>
      </c>
      <c r="F72" s="7"/>
      <c r="G72" s="7"/>
      <c r="H72" s="10">
        <v>0.34371947384174023</v>
      </c>
      <c r="I72" s="10">
        <f>H72</f>
        <v>0.34371947384174023</v>
      </c>
      <c r="J72" s="7"/>
      <c r="K72" s="7"/>
    </row>
    <row r="73" spans="1:11">
      <c r="A73" t="s">
        <v>42</v>
      </c>
      <c r="B73" s="9">
        <v>296.79999999999751</v>
      </c>
      <c r="C73" s="7" t="s">
        <v>3</v>
      </c>
      <c r="D73" s="10">
        <v>5.0996143934732591E-2</v>
      </c>
      <c r="E73" s="10">
        <f>D73</f>
        <v>5.0996143934732591E-2</v>
      </c>
      <c r="F73" s="7"/>
      <c r="G73" s="7"/>
      <c r="H73" s="10">
        <v>0.20109946744799212</v>
      </c>
      <c r="I73" s="10">
        <f>H73</f>
        <v>0.20109946744799212</v>
      </c>
      <c r="J73" s="7"/>
      <c r="K73" s="7"/>
    </row>
    <row r="74" spans="1:11">
      <c r="A74" t="s">
        <v>43</v>
      </c>
      <c r="B74" s="9">
        <v>235.90000000000089</v>
      </c>
      <c r="C74" s="7" t="s">
        <v>3</v>
      </c>
      <c r="D74" s="10">
        <v>9.9726802468137435E-2</v>
      </c>
      <c r="E74" s="10">
        <f>D74</f>
        <v>9.9726802468137435E-2</v>
      </c>
      <c r="F74" s="7"/>
      <c r="G74" s="7"/>
      <c r="H74" s="10">
        <v>0.28591682922848544</v>
      </c>
      <c r="I74" s="10">
        <f>H74</f>
        <v>0.28591682922848544</v>
      </c>
      <c r="J74" s="7"/>
      <c r="K74" s="7"/>
    </row>
    <row r="75" spans="1:11">
      <c r="A75" t="s">
        <v>44</v>
      </c>
      <c r="B75" s="9">
        <v>269.79999999999649</v>
      </c>
      <c r="C75" s="7" t="s">
        <v>3</v>
      </c>
      <c r="D75" s="10">
        <v>0.13902121124718056</v>
      </c>
      <c r="E75" s="10">
        <f>D75</f>
        <v>0.13902121124718056</v>
      </c>
      <c r="F75" s="7"/>
      <c r="G75" s="7"/>
      <c r="H75" s="10">
        <v>0.20524692212104251</v>
      </c>
      <c r="I75" s="10">
        <f>H75</f>
        <v>0.20524692212104251</v>
      </c>
      <c r="J75" s="7"/>
      <c r="K75" s="7"/>
    </row>
    <row r="76" spans="1:11">
      <c r="A76" t="s">
        <v>52</v>
      </c>
      <c r="B76" s="9">
        <v>271.79999999999893</v>
      </c>
      <c r="C76" s="7" t="s">
        <v>3</v>
      </c>
      <c r="D76" s="10">
        <v>0.11546203332311418</v>
      </c>
      <c r="E76" s="10">
        <f>D76</f>
        <v>0.11546203332311418</v>
      </c>
      <c r="F76" s="7"/>
      <c r="G76" s="7"/>
      <c r="H76" s="10">
        <v>0.23789897858112069</v>
      </c>
      <c r="I76" s="10">
        <f>H76</f>
        <v>0.23789897858112069</v>
      </c>
      <c r="J76" s="7"/>
      <c r="K76" s="7"/>
    </row>
    <row r="77" spans="1:11">
      <c r="A77" t="s">
        <v>45</v>
      </c>
      <c r="B77" s="9">
        <v>278.6000000000044</v>
      </c>
      <c r="C77" s="7" t="s">
        <v>3</v>
      </c>
      <c r="D77" s="10">
        <v>0.23120885079222789</v>
      </c>
      <c r="E77" s="10">
        <f>AVERAGE(D77:D78)</f>
        <v>0.17521937676460719</v>
      </c>
      <c r="F77" s="10">
        <f>STDEV(D77:D78)</f>
        <v>7.9181073519997341E-2</v>
      </c>
      <c r="G77" s="9">
        <f>100*(F77/E77)</f>
        <v>45.189678779859257</v>
      </c>
      <c r="H77" s="10">
        <v>0.2406337950087277</v>
      </c>
      <c r="I77" s="10">
        <f>AVERAGE(H77:H78)</f>
        <v>0.19821126939183745</v>
      </c>
      <c r="J77" s="10">
        <f>STDEV(H77:H78)</f>
        <v>5.9994511077526146E-2</v>
      </c>
      <c r="K77" s="9">
        <f>100*(J77/I77)</f>
        <v>30.267961686338296</v>
      </c>
    </row>
    <row r="78" spans="1:11">
      <c r="B78" s="9">
        <v>316.80000000000064</v>
      </c>
      <c r="C78" s="7" t="s">
        <v>3</v>
      </c>
      <c r="D78" s="10">
        <v>0.11922990273698653</v>
      </c>
      <c r="E78" s="7"/>
      <c r="F78" s="7"/>
      <c r="G78" s="7"/>
      <c r="H78" s="10">
        <v>0.1557887437749472</v>
      </c>
      <c r="I78" s="7"/>
      <c r="J78" s="7"/>
      <c r="K78" s="7"/>
    </row>
    <row r="79" spans="1:11">
      <c r="A79" t="s">
        <v>46</v>
      </c>
      <c r="B79" s="9">
        <v>235.90000000000089</v>
      </c>
      <c r="C79" s="7" t="s">
        <v>3</v>
      </c>
      <c r="D79" s="10">
        <v>0.23865530704001386</v>
      </c>
      <c r="E79" s="10">
        <f>AVERAGE(D79:D80)</f>
        <v>0.21030182602728892</v>
      </c>
      <c r="F79" s="10">
        <f>STDEV(D79:D80)</f>
        <v>4.009787738868368E-2</v>
      </c>
      <c r="G79" s="9">
        <f>100*(F79/E79)</f>
        <v>19.066823216019319</v>
      </c>
      <c r="H79" s="10">
        <v>0.81098500183952771</v>
      </c>
      <c r="I79" s="10">
        <f>AVERAGE(H79:H80)</f>
        <v>0.50523485806127355</v>
      </c>
      <c r="J79" s="10">
        <f>STDEV(H79:H80)</f>
        <v>0.43239600002873085</v>
      </c>
      <c r="K79" s="9">
        <f>100*(J79/I79)</f>
        <v>85.583168526406581</v>
      </c>
    </row>
    <row r="80" spans="1:11">
      <c r="B80" s="9">
        <v>310.80000000000041</v>
      </c>
      <c r="C80" s="7" t="s">
        <v>3</v>
      </c>
      <c r="D80" s="10">
        <v>0.181948345014564</v>
      </c>
      <c r="E80" s="7"/>
      <c r="F80" s="7"/>
      <c r="G80" s="7"/>
      <c r="H80" s="10">
        <v>0.19948471428301945</v>
      </c>
      <c r="I80" s="7"/>
      <c r="J80" s="7"/>
      <c r="K80" s="7"/>
    </row>
    <row r="81" spans="1:12">
      <c r="A81" t="s">
        <v>47</v>
      </c>
      <c r="B81" s="9">
        <v>209.49999999999847</v>
      </c>
      <c r="C81" s="7" t="s">
        <v>3</v>
      </c>
      <c r="D81" s="10">
        <v>0.13667310506183036</v>
      </c>
      <c r="E81" s="10">
        <f>D81</f>
        <v>0.13667310506183036</v>
      </c>
      <c r="F81" s="7"/>
      <c r="G81" s="7"/>
      <c r="H81" s="10">
        <v>0.34463057479940185</v>
      </c>
      <c r="I81" s="10">
        <f>H81</f>
        <v>0.34463057479940185</v>
      </c>
      <c r="J81" s="7"/>
      <c r="K81" s="7"/>
    </row>
    <row r="82" spans="1:12">
      <c r="A82" t="s">
        <v>53</v>
      </c>
      <c r="B82" s="9">
        <v>229.80000000000445</v>
      </c>
      <c r="C82" s="7" t="s">
        <v>3</v>
      </c>
      <c r="D82" s="10">
        <v>9.383683215255631E-2</v>
      </c>
      <c r="E82" s="10">
        <f>D82</f>
        <v>9.383683215255631E-2</v>
      </c>
      <c r="F82" s="7"/>
      <c r="G82" s="7"/>
      <c r="H82" s="10">
        <v>0.22063044602104315</v>
      </c>
      <c r="I82" s="10">
        <f>H82</f>
        <v>0.22063044602104315</v>
      </c>
      <c r="J82" s="7"/>
      <c r="K82" s="7"/>
    </row>
    <row r="83" spans="1:12">
      <c r="A83" t="s">
        <v>48</v>
      </c>
      <c r="B83" s="9">
        <v>229.29999999999495</v>
      </c>
      <c r="C83" s="7" t="s">
        <v>3</v>
      </c>
      <c r="D83" s="10">
        <v>0.18802656608662552</v>
      </c>
      <c r="E83" s="10">
        <f>AVERAGE(D83:D85)</f>
        <v>0.18424659692526291</v>
      </c>
      <c r="F83" s="10">
        <f>STDEV(D83:D85)</f>
        <v>4.6201535600593861E-2</v>
      </c>
      <c r="G83" s="9">
        <f>100*(F83/E83)</f>
        <v>25.075923448037891</v>
      </c>
      <c r="H83" s="10">
        <v>0.45367955539240856</v>
      </c>
      <c r="I83" s="10">
        <f>AVERAGE(H83:H85)</f>
        <v>0.45751355446838371</v>
      </c>
      <c r="J83" s="10">
        <f>STDEV(H83:H85)</f>
        <v>0.15103314385996985</v>
      </c>
      <c r="K83" s="9">
        <f>100*(J83/I83)</f>
        <v>33.011730993514625</v>
      </c>
    </row>
    <row r="84" spans="1:12">
      <c r="B84" s="9">
        <v>210.59999999999945</v>
      </c>
      <c r="C84" s="7" t="s">
        <v>3</v>
      </c>
      <c r="D84" s="10">
        <v>0.13627119418756251</v>
      </c>
      <c r="E84" s="7"/>
      <c r="F84" s="7"/>
      <c r="G84" s="7"/>
      <c r="H84" s="10">
        <v>0.30843391204854331</v>
      </c>
      <c r="I84" s="7"/>
      <c r="J84" s="7"/>
      <c r="K84" s="7"/>
    </row>
    <row r="85" spans="1:12">
      <c r="B85" s="9">
        <v>314.49999999999534</v>
      </c>
      <c r="C85" s="7" t="s">
        <v>3</v>
      </c>
      <c r="D85" s="10">
        <v>0.2284420305016007</v>
      </c>
      <c r="E85" s="7"/>
      <c r="F85" s="7"/>
      <c r="G85" s="7"/>
      <c r="H85" s="10">
        <v>0.61042719596419914</v>
      </c>
      <c r="I85" s="7"/>
      <c r="J85" s="7"/>
      <c r="K85" s="7"/>
    </row>
    <row r="86" spans="1:12">
      <c r="A86" t="s">
        <v>49</v>
      </c>
      <c r="B86" s="9">
        <v>311.9000000000014</v>
      </c>
      <c r="C86" s="7" t="s">
        <v>3</v>
      </c>
      <c r="D86" s="10">
        <v>0.10007980746625415</v>
      </c>
      <c r="E86" s="10">
        <f>D86</f>
        <v>0.10007980746625415</v>
      </c>
      <c r="F86" s="7"/>
      <c r="G86" s="7"/>
      <c r="H86" s="10">
        <v>0.18614994721681385</v>
      </c>
      <c r="I86" s="10">
        <f>H86</f>
        <v>0.18614994721681385</v>
      </c>
      <c r="J86" s="7"/>
      <c r="K86" s="7"/>
    </row>
    <row r="87" spans="1:12">
      <c r="A87" t="s">
        <v>50</v>
      </c>
      <c r="B87" s="9">
        <v>315.89999999999918</v>
      </c>
      <c r="C87" s="7" t="s">
        <v>3</v>
      </c>
      <c r="D87" s="10">
        <v>0.15310175416417154</v>
      </c>
      <c r="E87" s="10">
        <f>D87</f>
        <v>0.15310175416417154</v>
      </c>
      <c r="F87" s="7"/>
      <c r="G87" s="7"/>
      <c r="H87" s="10">
        <v>0.20146369454878868</v>
      </c>
      <c r="I87" s="10">
        <f>H87</f>
        <v>0.20146369454878868</v>
      </c>
      <c r="J87" s="7"/>
      <c r="K87" s="7"/>
    </row>
    <row r="88" spans="1:12">
      <c r="A88" t="s">
        <v>51</v>
      </c>
      <c r="B88" s="9">
        <v>295.99999999999937</v>
      </c>
      <c r="C88" s="7" t="s">
        <v>3</v>
      </c>
      <c r="D88" s="10">
        <v>0.16159600257780971</v>
      </c>
      <c r="E88" s="10">
        <f>D88</f>
        <v>0.16159600257780971</v>
      </c>
      <c r="F88" s="7"/>
      <c r="G88" s="7"/>
      <c r="H88" s="10">
        <v>0.33018719238940841</v>
      </c>
      <c r="I88" s="10">
        <f>H88</f>
        <v>0.33018719238940841</v>
      </c>
      <c r="J88" s="7"/>
      <c r="K88" s="7"/>
    </row>
    <row r="89" spans="1:12" ht="16" thickBot="1">
      <c r="A89" s="5"/>
      <c r="B89" s="8"/>
      <c r="C89" s="8"/>
      <c r="D89" s="8"/>
      <c r="E89" s="8"/>
      <c r="F89" s="8"/>
      <c r="G89" s="8"/>
      <c r="H89" s="8"/>
      <c r="I89" s="8"/>
      <c r="J89" s="8"/>
      <c r="K89" s="8"/>
    </row>
    <row r="90" spans="1:12" ht="16" thickTop="1">
      <c r="B90" s="7"/>
      <c r="C90" s="7"/>
      <c r="D90" s="7"/>
      <c r="E90" s="7"/>
      <c r="F90" s="7"/>
      <c r="G90" s="7"/>
      <c r="H90" s="7"/>
      <c r="I90" s="7"/>
      <c r="J90" s="7"/>
      <c r="K90" s="7"/>
    </row>
    <row r="91" spans="1:12">
      <c r="H91" s="3"/>
      <c r="L91" s="3"/>
    </row>
  </sheetData>
  <phoneticPr fontId="4" type="noConversion"/>
  <pageMargins left="0.75" right="0.75" top="1" bottom="1" header="0.5" footer="0.5"/>
  <pageSetup scale="60" fitToHeight="0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6"/>
  <sheetViews>
    <sheetView workbookViewId="0">
      <selection activeCell="A3" sqref="A3:C36"/>
    </sheetView>
  </sheetViews>
  <sheetFormatPr baseColWidth="10" defaultRowHeight="15" x14ac:dyDescent="0"/>
  <sheetData>
    <row r="3" spans="1:3">
      <c r="A3" t="str">
        <f>'Table S4'!A8</f>
        <v>0-1.4</v>
      </c>
      <c r="B3" s="4">
        <f>'Table S4'!E8</f>
        <v>8.3507229903879709E-2</v>
      </c>
      <c r="C3" s="4">
        <f>'Table S4'!I8</f>
        <v>0.36568145592323792</v>
      </c>
    </row>
    <row r="4" spans="1:3">
      <c r="A4" t="str">
        <f>'Table S4'!A10</f>
        <v>2-3</v>
      </c>
      <c r="B4" s="4">
        <f>'Table S4'!E10</f>
        <v>7.9934577975595861E-2</v>
      </c>
      <c r="C4" s="4">
        <f>'Table S4'!I10</f>
        <v>0.45075012035447093</v>
      </c>
    </row>
    <row r="5" spans="1:3">
      <c r="A5" t="str">
        <f>'Table S4'!A12</f>
        <v>3-4</v>
      </c>
      <c r="B5" s="4">
        <f>'Table S4'!E12</f>
        <v>0.10851408899714958</v>
      </c>
      <c r="C5" s="4">
        <f>'Table S4'!I12</f>
        <v>0.39794150331882205</v>
      </c>
    </row>
    <row r="6" spans="1:3">
      <c r="A6" t="str">
        <f>'Table S4'!A14</f>
        <v>4-5</v>
      </c>
      <c r="B6" s="4">
        <f>'Table S4'!E14</f>
        <v>8.0034637611382548E-2</v>
      </c>
      <c r="C6" s="4">
        <f>'Table S4'!I14</f>
        <v>0.24373496863007688</v>
      </c>
    </row>
    <row r="7" spans="1:3">
      <c r="A7" t="str">
        <f>'Table S4'!A16</f>
        <v>5-6</v>
      </c>
      <c r="B7" s="4">
        <f>'Table S4'!E16</f>
        <v>0.25802280883860684</v>
      </c>
      <c r="C7" s="4">
        <f>'Table S4'!I16</f>
        <v>0.47806598431508851</v>
      </c>
    </row>
    <row r="8" spans="1:3">
      <c r="A8" t="str">
        <f>'Table S4'!A18</f>
        <v>6-7</v>
      </c>
      <c r="B8" s="4">
        <f>'Table S4'!E18</f>
        <v>7.3002666338214284E-2</v>
      </c>
      <c r="C8" s="4">
        <f>'Table S4'!I18</f>
        <v>0.37405151732590836</v>
      </c>
    </row>
    <row r="9" spans="1:3">
      <c r="A9" t="str">
        <f>'Table S4'!A20</f>
        <v>8-9</v>
      </c>
      <c r="B9" s="4">
        <f>'Table S4'!E20</f>
        <v>6.9476360712151713E-2</v>
      </c>
      <c r="C9" s="4">
        <f>'Table S4'!I20</f>
        <v>0.27219614730381436</v>
      </c>
    </row>
    <row r="10" spans="1:3">
      <c r="A10" t="str">
        <f>'Table S4'!A22</f>
        <v>10-11</v>
      </c>
      <c r="B10" s="4">
        <f>'Table S4'!E22</f>
        <v>8.4508133275820269E-2</v>
      </c>
      <c r="C10" s="4">
        <f>'Table S4'!I22</f>
        <v>0.27714502292222415</v>
      </c>
    </row>
    <row r="11" spans="1:3">
      <c r="A11" t="str">
        <f>'Table S4'!A24</f>
        <v>12-13</v>
      </c>
      <c r="B11" s="4">
        <f>'Table S4'!E24</f>
        <v>4.3438484795600543E-2</v>
      </c>
      <c r="C11" s="4">
        <f>'Table S4'!I24</f>
        <v>0.21997941288495618</v>
      </c>
    </row>
    <row r="12" spans="1:3">
      <c r="A12" t="str">
        <f>'Table S4'!A26</f>
        <v>17-18</v>
      </c>
      <c r="B12" s="4">
        <f>'Table S4'!E26</f>
        <v>0.72599999999999998</v>
      </c>
      <c r="C12" s="4">
        <f>'Table S4'!I26</f>
        <v>1.2789999999999999</v>
      </c>
    </row>
    <row r="13" spans="1:3">
      <c r="A13" t="str">
        <f>'Table S4'!A27</f>
        <v>18-19</v>
      </c>
      <c r="B13" s="4">
        <f>'Table S4'!E27</f>
        <v>0.26798468237530215</v>
      </c>
      <c r="C13" s="4">
        <f>'Table S4'!I27</f>
        <v>1.823850455393325</v>
      </c>
    </row>
    <row r="14" spans="1:3">
      <c r="A14" t="str">
        <f>'Table S4'!A29</f>
        <v>31-32</v>
      </c>
      <c r="B14" s="4">
        <f>'Table S4'!E29</f>
        <v>0.45900000000000002</v>
      </c>
      <c r="C14" s="4">
        <f>'Table S4'!I29</f>
        <v>1.3320000000000001</v>
      </c>
    </row>
    <row r="15" spans="1:3">
      <c r="A15" t="str">
        <f>'Table S4'!A30</f>
        <v>51-52</v>
      </c>
      <c r="B15" s="4">
        <f>'Table S4'!E30</f>
        <v>0.24</v>
      </c>
      <c r="C15" s="4">
        <f>'Table S4'!I30</f>
        <v>0.52200000000000002</v>
      </c>
    </row>
    <row r="16" spans="1:3">
      <c r="A16" t="str">
        <f>'Table S4'!A31</f>
        <v>53-54</v>
      </c>
      <c r="B16" s="4">
        <f>'Table S4'!E31</f>
        <v>8.8172166736070007E-2</v>
      </c>
      <c r="C16" s="4">
        <f>'Table S4'!I31</f>
        <v>0.34725623793817684</v>
      </c>
    </row>
    <row r="17" spans="1:3">
      <c r="A17" t="str">
        <f>'Table S4'!A33</f>
        <v>81-82</v>
      </c>
      <c r="B17" s="4">
        <f>'Table S4'!E33</f>
        <v>0.38900000000000001</v>
      </c>
      <c r="C17" s="4">
        <f>'Table S4'!I33</f>
        <v>0.84599999999999997</v>
      </c>
    </row>
    <row r="18" spans="1:3">
      <c r="A18" t="str">
        <f>'Table S4'!A34</f>
        <v>83-84</v>
      </c>
      <c r="B18" s="4">
        <f>'Table S4'!E34</f>
        <v>6.6496700916606005E-2</v>
      </c>
      <c r="C18" s="4">
        <f>'Table S4'!I34</f>
        <v>0.36256747172082626</v>
      </c>
    </row>
    <row r="19" spans="1:3">
      <c r="A19" t="str">
        <f>'Table S4'!A36</f>
        <v>101-102</v>
      </c>
      <c r="B19" s="4">
        <f>'Table S4'!E36</f>
        <v>0.33600000000000002</v>
      </c>
      <c r="C19" s="4">
        <f>'Table S4'!I36</f>
        <v>0.85899999999999999</v>
      </c>
    </row>
    <row r="20" spans="1:3">
      <c r="A20" t="str">
        <f>'Table S4'!A37</f>
        <v>151-152</v>
      </c>
      <c r="B20" s="4">
        <f>'Table S4'!E37</f>
        <v>5.9162708069869674E-2</v>
      </c>
      <c r="C20" s="4">
        <f>'Table S4'!I37</f>
        <v>0.32616678922217623</v>
      </c>
    </row>
    <row r="21" spans="1:3">
      <c r="A21" t="str">
        <f>'Table S4'!A39</f>
        <v>152-153</v>
      </c>
      <c r="B21" s="4">
        <f>'Table S4'!E39</f>
        <v>0.28831157743107544</v>
      </c>
      <c r="C21" s="4">
        <f>'Table S4'!I39</f>
        <v>0.81716254106039043</v>
      </c>
    </row>
    <row r="22" spans="1:3">
      <c r="A22" t="str">
        <f>'Table S4'!A41</f>
        <v>201-202</v>
      </c>
      <c r="B22" s="4">
        <f>'Table S4'!E41</f>
        <v>0.17065217645297709</v>
      </c>
      <c r="C22" s="4">
        <f>'Table S4'!I41</f>
        <v>0.81794700743478166</v>
      </c>
    </row>
    <row r="23" spans="1:3">
      <c r="A23" t="str">
        <f>'Table S4'!A43</f>
        <v>202-203</v>
      </c>
      <c r="B23" s="4">
        <f>'Table S4'!E43</f>
        <v>0.52900000000000003</v>
      </c>
      <c r="C23" s="4">
        <f>'Table S4'!I43</f>
        <v>1.034</v>
      </c>
    </row>
    <row r="24" spans="1:3">
      <c r="A24" t="str">
        <f>'Table S4'!A44</f>
        <v>247-248</v>
      </c>
      <c r="B24" s="4">
        <f>'Table S4'!E44</f>
        <v>7.9957877394692969E-2</v>
      </c>
      <c r="C24" s="4">
        <f>'Table S4'!I44</f>
        <v>0.27170281102560234</v>
      </c>
    </row>
    <row r="25" spans="1:3">
      <c r="A25" t="str">
        <f>'Table S4'!A45</f>
        <v>335-336</v>
      </c>
      <c r="B25" s="4">
        <f>'Table S4'!E45</f>
        <v>0.46400000000000002</v>
      </c>
      <c r="C25" s="4">
        <f>'Table S4'!I45</f>
        <v>0.96599999999999997</v>
      </c>
    </row>
    <row r="26" spans="1:3">
      <c r="A26" t="str">
        <f>'Table S4'!A46</f>
        <v>447-448</v>
      </c>
      <c r="B26" s="4">
        <f>'Table S4'!E46</f>
        <v>9.1351330062034719E-2</v>
      </c>
      <c r="C26" s="4">
        <f>'Table S4'!I46</f>
        <v>0.26784882216962019</v>
      </c>
    </row>
    <row r="27" spans="1:3">
      <c r="A27" t="str">
        <f>'Table S4'!A47</f>
        <v>448-449</v>
      </c>
      <c r="B27" s="4">
        <f>'Table S4'!E47</f>
        <v>0.34799999999999998</v>
      </c>
      <c r="C27" s="4">
        <f>'Table S4'!I47</f>
        <v>2.375</v>
      </c>
    </row>
    <row r="28" spans="1:3">
      <c r="A28" t="str">
        <f>'Table S4'!A48</f>
        <v>449-451</v>
      </c>
      <c r="B28" s="4">
        <f>'Table S4'!E48</f>
        <v>9.1648779355904098E-2</v>
      </c>
      <c r="C28" s="4">
        <f>'Table S4'!I48</f>
        <v>0.35667084702166973</v>
      </c>
    </row>
    <row r="29" spans="1:3">
      <c r="A29" t="str">
        <f>'Table S4'!A50</f>
        <v>613-614</v>
      </c>
      <c r="B29" s="4">
        <f>'Table S4'!E50</f>
        <v>0.10388403501220474</v>
      </c>
      <c r="C29" s="4">
        <f>'Table S4'!I50</f>
        <v>0.26028577021182608</v>
      </c>
    </row>
    <row r="30" spans="1:3">
      <c r="A30" t="str">
        <f>'Table S4'!A51</f>
        <v>860-862</v>
      </c>
      <c r="B30" s="4">
        <f>'Table S4'!E51</f>
        <v>9.9409540561119558E-2</v>
      </c>
      <c r="C30" s="4">
        <f>'Table S4'!I51</f>
        <v>0.3987232948191452</v>
      </c>
    </row>
    <row r="31" spans="1:3">
      <c r="A31" t="str">
        <f>'Table S4'!A54</f>
        <v>996-998</v>
      </c>
      <c r="B31" s="4">
        <f>'Table S4'!E54</f>
        <v>0.27200000000000002</v>
      </c>
      <c r="C31" s="4">
        <f>'Table S4'!I54</f>
        <v>0.871</v>
      </c>
    </row>
    <row r="32" spans="1:3">
      <c r="A32" t="str">
        <f>'Table S4'!A55</f>
        <v>998-1000</v>
      </c>
      <c r="B32" s="4">
        <f>'Table S4'!E55</f>
        <v>7.3903385525549634E-2</v>
      </c>
      <c r="C32" s="4">
        <f>'Table S4'!I55</f>
        <v>0.37835182381050037</v>
      </c>
    </row>
    <row r="33" spans="1:3">
      <c r="A33" t="str">
        <f>'Table S4'!A58</f>
        <v>1300-1302</v>
      </c>
      <c r="B33" s="4">
        <f>'Table S4'!E58</f>
        <v>9.6308014019529778E-2</v>
      </c>
      <c r="C33" s="4">
        <f>'Table S4'!I58</f>
        <v>0.24739808795748053</v>
      </c>
    </row>
    <row r="34" spans="1:3">
      <c r="A34" t="str">
        <f>'Table S4'!A61</f>
        <v>1784-1786</v>
      </c>
      <c r="B34" s="4">
        <f>'Table S4'!E61</f>
        <v>8.756491859064934E-2</v>
      </c>
      <c r="C34" s="4">
        <f>'Table S4'!I61</f>
        <v>0.24317079839269243</v>
      </c>
    </row>
    <row r="35" spans="1:3">
      <c r="A35" t="str">
        <f>'Table S4'!A64</f>
        <v>2518-2520</v>
      </c>
      <c r="B35" s="4">
        <f>'Table S4'!E64</f>
        <v>0.35696805493976613</v>
      </c>
      <c r="C35" s="4">
        <f>'Table S4'!I64</f>
        <v>0.7819979634237868</v>
      </c>
    </row>
    <row r="36" spans="1:3">
      <c r="A36" t="str">
        <f>'Table S4'!A66</f>
        <v>2520-2522</v>
      </c>
      <c r="B36" s="4">
        <f>'Table S4'!E66</f>
        <v>8.9751705615837105E-2</v>
      </c>
      <c r="C36" s="4">
        <f>'Table S4'!I66</f>
        <v>0.4185188325670382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S4</vt:lpstr>
      <vt:lpstr>transfer</vt:lpstr>
    </vt:vector>
  </TitlesOfParts>
  <Company>BGC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Balco</dc:creator>
  <cp:lastModifiedBy>Greg Balco</cp:lastModifiedBy>
  <cp:lastPrinted>2018-06-15T19:29:52Z</cp:lastPrinted>
  <dcterms:created xsi:type="dcterms:W3CDTF">2018-06-15T18:36:18Z</dcterms:created>
  <dcterms:modified xsi:type="dcterms:W3CDTF">2018-06-15T19:32:07Z</dcterms:modified>
</cp:coreProperties>
</file>