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80" yWindow="1260" windowWidth="23340" windowHeight="11340" tabRatio="228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<sst xmlns="http://schemas.openxmlformats.org/spreadsheetml/2006/main" count="97" uniqueCount="31">
  <si>
    <t>Sample name</t>
  </si>
  <si>
    <t>Latitude</t>
  </si>
  <si>
    <t>Longitude</t>
  </si>
  <si>
    <t>Elevation</t>
  </si>
  <si>
    <t>Elv/pressure</t>
  </si>
  <si>
    <t>Thickness</t>
  </si>
  <si>
    <t>Density</t>
  </si>
  <si>
    <t>Shielding</t>
  </si>
  <si>
    <t>Erosion rate</t>
  </si>
  <si>
    <t>[Be-10]</t>
  </si>
  <si>
    <t>+/-</t>
  </si>
  <si>
    <t xml:space="preserve">Be </t>
  </si>
  <si>
    <t>[Al-26]</t>
  </si>
  <si>
    <t>Al</t>
  </si>
  <si>
    <t>True age</t>
  </si>
  <si>
    <t>(DD)</t>
  </si>
  <si>
    <t>(m)</t>
  </si>
  <si>
    <t>flag</t>
  </si>
  <si>
    <t>(cm)</t>
  </si>
  <si>
    <t>(g cm-2)</t>
  </si>
  <si>
    <t>correction</t>
  </si>
  <si>
    <t>(cm yr-1)</t>
  </si>
  <si>
    <t>atoms g-1</t>
  </si>
  <si>
    <t>standard</t>
  </si>
  <si>
    <t>(yr)</t>
  </si>
  <si>
    <t>std</t>
  </si>
  <si>
    <t>KNSTD</t>
  </si>
  <si>
    <t>Bonneville96</t>
  </si>
  <si>
    <t xml:space="preserve">Example input spreadsheet for calibration measurements. </t>
  </si>
  <si>
    <t>This is an example calibration data set consisting of measurements from mountain altitudes in the western U.S. The data are from the Sierra Nevada (Nishiizumi et al., 1989)</t>
  </si>
  <si>
    <t xml:space="preserve">and the Wind River range (Gosse, various citations). See the online calculator documentation for detailed attribution.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</si>
</sst>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E+00"/>
  </numFmts>
  <fonts count="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l_Be_cal_Feb08_text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verall description"/>
      <sheetName val="Nishiizumi 1989"/>
      <sheetName val="Kubik 1998"/>
      <sheetName val="Gosse 1996 - WY"/>
      <sheetName val="Stone 1998"/>
      <sheetName val="Larsen 1996"/>
      <sheetName val="Farber 2005"/>
      <sheetName val="Gosse 1996 - UT"/>
      <sheetName val="Nishiizumi 1998"/>
      <sheetName val="Summary"/>
      <sheetName val="constants"/>
      <sheetName val="MATLAB csv summary"/>
      <sheetName val="Text string input"/>
    </sheetNames>
    <sheetDataSet>
      <sheetData sheetId="1">
        <row r="11">
          <cell r="E11">
            <v>0</v>
          </cell>
          <cell r="F11">
            <v>464000</v>
          </cell>
          <cell r="G11">
            <v>58000</v>
          </cell>
          <cell r="H11">
            <v>2810000</v>
          </cell>
          <cell r="I11">
            <v>160000</v>
          </cell>
          <cell r="J11">
            <v>0.84</v>
          </cell>
        </row>
        <row r="12">
          <cell r="E12">
            <v>0</v>
          </cell>
          <cell r="F12">
            <v>622000</v>
          </cell>
          <cell r="G12">
            <v>117000</v>
          </cell>
          <cell r="H12">
            <v>3480000</v>
          </cell>
          <cell r="I12">
            <v>210000</v>
          </cell>
          <cell r="J12">
            <v>0.97</v>
          </cell>
        </row>
        <row r="13">
          <cell r="E13">
            <v>0</v>
          </cell>
          <cell r="F13">
            <v>508000</v>
          </cell>
          <cell r="G13">
            <v>54000</v>
          </cell>
          <cell r="H13">
            <v>2680000</v>
          </cell>
          <cell r="I13">
            <v>170000</v>
          </cell>
          <cell r="J13">
            <v>0.66</v>
          </cell>
        </row>
        <row r="14">
          <cell r="E14">
            <v>0</v>
          </cell>
          <cell r="F14">
            <v>565000</v>
          </cell>
          <cell r="G14">
            <v>66000</v>
          </cell>
          <cell r="H14">
            <v>3450000</v>
          </cell>
          <cell r="I14">
            <v>160000</v>
          </cell>
          <cell r="J14">
            <v>0.72</v>
          </cell>
        </row>
        <row r="15">
          <cell r="E15">
            <v>0</v>
          </cell>
          <cell r="F15">
            <v>573000</v>
          </cell>
          <cell r="G15">
            <v>73000</v>
          </cell>
          <cell r="H15">
            <v>3270000</v>
          </cell>
          <cell r="I15">
            <v>150000</v>
          </cell>
          <cell r="J15">
            <v>0.72</v>
          </cell>
        </row>
        <row r="16">
          <cell r="E16">
            <v>0</v>
          </cell>
          <cell r="F16">
            <v>563000</v>
          </cell>
          <cell r="G16">
            <v>86000</v>
          </cell>
          <cell r="H16">
            <v>3220000</v>
          </cell>
          <cell r="I16">
            <v>170000</v>
          </cell>
          <cell r="J16">
            <v>0.72</v>
          </cell>
        </row>
        <row r="17">
          <cell r="E17">
            <v>0</v>
          </cell>
          <cell r="F17">
            <v>377000</v>
          </cell>
          <cell r="G17">
            <v>63000</v>
          </cell>
          <cell r="H17">
            <v>2410000</v>
          </cell>
          <cell r="I17">
            <v>140000</v>
          </cell>
          <cell r="J17">
            <v>1</v>
          </cell>
        </row>
        <row r="18">
          <cell r="E18">
            <v>0</v>
          </cell>
          <cell r="F18">
            <v>349000</v>
          </cell>
          <cell r="G18">
            <v>41000</v>
          </cell>
          <cell r="H18">
            <v>2260000</v>
          </cell>
          <cell r="I18">
            <v>120000</v>
          </cell>
          <cell r="J18">
            <v>0.94</v>
          </cell>
        </row>
        <row r="19">
          <cell r="E19">
            <v>0</v>
          </cell>
          <cell r="F19">
            <v>386000</v>
          </cell>
          <cell r="G19">
            <v>105000</v>
          </cell>
          <cell r="H19">
            <v>2390000</v>
          </cell>
          <cell r="I19">
            <v>120000</v>
          </cell>
          <cell r="J19">
            <v>0.94</v>
          </cell>
        </row>
        <row r="20">
          <cell r="E20">
            <v>0</v>
          </cell>
          <cell r="F20">
            <v>331000</v>
          </cell>
          <cell r="G20">
            <v>33000</v>
          </cell>
          <cell r="H20">
            <v>2230000</v>
          </cell>
          <cell r="I20">
            <v>140000</v>
          </cell>
          <cell r="J20">
            <v>1</v>
          </cell>
        </row>
      </sheetData>
      <sheetData sheetId="3">
        <row r="16">
          <cell r="E16">
            <v>0.9668</v>
          </cell>
          <cell r="F16">
            <v>4</v>
          </cell>
          <cell r="G16">
            <v>627000</v>
          </cell>
          <cell r="H16">
            <v>18810</v>
          </cell>
          <cell r="I16">
            <v>4077917.2723164945</v>
          </cell>
          <cell r="J16">
            <v>326233.3817853196</v>
          </cell>
          <cell r="M16">
            <v>0.99</v>
          </cell>
        </row>
        <row r="17">
          <cell r="E17">
            <v>0.9668</v>
          </cell>
          <cell r="F17">
            <v>4</v>
          </cell>
          <cell r="G17">
            <v>591000</v>
          </cell>
          <cell r="H17">
            <v>17730</v>
          </cell>
          <cell r="M17">
            <v>0.99</v>
          </cell>
        </row>
        <row r="18">
          <cell r="E18">
            <v>0.9668</v>
          </cell>
          <cell r="F18">
            <v>3</v>
          </cell>
          <cell r="G18">
            <v>596600</v>
          </cell>
          <cell r="H18">
            <v>17898</v>
          </cell>
          <cell r="I18">
            <v>3903981.9568164307</v>
          </cell>
          <cell r="J18">
            <v>242046.8813226187</v>
          </cell>
          <cell r="M18">
            <v>0.99</v>
          </cell>
        </row>
        <row r="19">
          <cell r="E19">
            <v>0.9668</v>
          </cell>
          <cell r="F19">
            <v>7</v>
          </cell>
          <cell r="G19">
            <v>669700</v>
          </cell>
          <cell r="H19">
            <v>20091</v>
          </cell>
          <cell r="I19">
            <v>3954839.1178771006</v>
          </cell>
          <cell r="J19">
            <v>185877.43854022372</v>
          </cell>
          <cell r="M19">
            <v>1</v>
          </cell>
        </row>
        <row r="20">
          <cell r="E20">
            <v>0.9668</v>
          </cell>
          <cell r="F20">
            <v>8</v>
          </cell>
          <cell r="G20">
            <v>615700</v>
          </cell>
          <cell r="H20">
            <v>18471</v>
          </cell>
          <cell r="I20">
            <v>3280018.9620658453</v>
          </cell>
          <cell r="J20">
            <v>246001.4221549384</v>
          </cell>
          <cell r="M20">
            <v>0.9825</v>
          </cell>
        </row>
        <row r="21">
          <cell r="E21">
            <v>0.9668</v>
          </cell>
          <cell r="F21">
            <v>3</v>
          </cell>
          <cell r="G21">
            <v>656600</v>
          </cell>
          <cell r="H21">
            <v>19698</v>
          </cell>
          <cell r="I21">
            <v>3555538.2038291944</v>
          </cell>
          <cell r="J21">
            <v>167110.29557997212</v>
          </cell>
          <cell r="M21">
            <v>1</v>
          </cell>
        </row>
        <row r="22">
          <cell r="E22">
            <v>0.9668</v>
          </cell>
          <cell r="F22">
            <v>9</v>
          </cell>
          <cell r="G22">
            <v>624700</v>
          </cell>
          <cell r="H22">
            <v>18741</v>
          </cell>
          <cell r="M22">
            <v>1</v>
          </cell>
        </row>
        <row r="23">
          <cell r="E23">
            <v>0.9668</v>
          </cell>
          <cell r="F23">
            <v>5</v>
          </cell>
          <cell r="G23">
            <v>625100</v>
          </cell>
          <cell r="H23">
            <v>18753</v>
          </cell>
          <cell r="M23">
            <v>0.9875</v>
          </cell>
        </row>
        <row r="24">
          <cell r="E24">
            <v>0.9668</v>
          </cell>
          <cell r="F24">
            <v>4</v>
          </cell>
          <cell r="G24">
            <v>623900</v>
          </cell>
          <cell r="H24">
            <v>18717</v>
          </cell>
          <cell r="I24">
            <v>3422330.7546769325</v>
          </cell>
          <cell r="J24">
            <v>160849.5454698158</v>
          </cell>
          <cell r="M24">
            <v>0.9725</v>
          </cell>
        </row>
      </sheetData>
      <sheetData sheetId="7">
        <row r="12">
          <cell r="K12">
            <v>270741.8602274713</v>
          </cell>
          <cell r="L12">
            <v>29740.180801762242</v>
          </cell>
        </row>
      </sheetData>
      <sheetData sheetId="9">
        <row r="6">
          <cell r="B6" t="str">
            <v>W86-1</v>
          </cell>
          <cell r="C6">
            <v>37.982</v>
          </cell>
          <cell r="D6">
            <v>-119.299</v>
          </cell>
          <cell r="E6">
            <v>3180</v>
          </cell>
          <cell r="K6">
            <v>13000</v>
          </cell>
          <cell r="L6">
            <v>650</v>
          </cell>
        </row>
        <row r="7">
          <cell r="B7" t="str">
            <v>W86-3</v>
          </cell>
          <cell r="C7">
            <v>37.982</v>
          </cell>
          <cell r="D7">
            <v>-119.299</v>
          </cell>
          <cell r="E7">
            <v>3180</v>
          </cell>
          <cell r="K7">
            <v>13000</v>
          </cell>
          <cell r="L7">
            <v>650</v>
          </cell>
        </row>
        <row r="8">
          <cell r="B8" t="str">
            <v>W86-4</v>
          </cell>
          <cell r="C8">
            <v>37.421</v>
          </cell>
          <cell r="D8">
            <v>-118.766</v>
          </cell>
          <cell r="E8">
            <v>3540</v>
          </cell>
          <cell r="K8">
            <v>13000</v>
          </cell>
          <cell r="L8">
            <v>650</v>
          </cell>
        </row>
        <row r="9">
          <cell r="B9" t="str">
            <v>W86-5</v>
          </cell>
          <cell r="C9">
            <v>37.419</v>
          </cell>
          <cell r="D9">
            <v>-118.77</v>
          </cell>
          <cell r="E9">
            <v>3558</v>
          </cell>
          <cell r="K9">
            <v>13000</v>
          </cell>
          <cell r="L9">
            <v>650</v>
          </cell>
        </row>
        <row r="10">
          <cell r="B10" t="str">
            <v>W86-6</v>
          </cell>
          <cell r="C10">
            <v>37.419</v>
          </cell>
          <cell r="D10">
            <v>-118.77</v>
          </cell>
          <cell r="E10">
            <v>3558</v>
          </cell>
          <cell r="K10">
            <v>13000</v>
          </cell>
          <cell r="L10">
            <v>650</v>
          </cell>
        </row>
        <row r="11">
          <cell r="B11" t="str">
            <v>W86-8</v>
          </cell>
          <cell r="C11">
            <v>37.419</v>
          </cell>
          <cell r="D11">
            <v>-118.77</v>
          </cell>
          <cell r="E11">
            <v>3556</v>
          </cell>
          <cell r="K11">
            <v>13000</v>
          </cell>
          <cell r="L11">
            <v>650</v>
          </cell>
        </row>
        <row r="12">
          <cell r="B12" t="str">
            <v>W86-10</v>
          </cell>
          <cell r="C12">
            <v>38.87</v>
          </cell>
          <cell r="D12">
            <v>-120.197</v>
          </cell>
          <cell r="E12">
            <v>2430</v>
          </cell>
          <cell r="K12">
            <v>13000</v>
          </cell>
          <cell r="L12">
            <v>650</v>
          </cell>
        </row>
        <row r="13">
          <cell r="B13" t="str">
            <v>W86-11</v>
          </cell>
          <cell r="C13">
            <v>38.871</v>
          </cell>
          <cell r="D13">
            <v>-120.198</v>
          </cell>
          <cell r="E13">
            <v>2452</v>
          </cell>
          <cell r="K13">
            <v>13000</v>
          </cell>
          <cell r="L13">
            <v>650</v>
          </cell>
        </row>
        <row r="14">
          <cell r="B14" t="str">
            <v>W86-12</v>
          </cell>
          <cell r="C14">
            <v>38.871</v>
          </cell>
          <cell r="D14">
            <v>-120.198</v>
          </cell>
          <cell r="E14">
            <v>2452</v>
          </cell>
          <cell r="K14">
            <v>13000</v>
          </cell>
          <cell r="L14">
            <v>650</v>
          </cell>
        </row>
        <row r="15">
          <cell r="B15" t="str">
            <v>W86-13</v>
          </cell>
          <cell r="C15">
            <v>38.855</v>
          </cell>
          <cell r="D15">
            <v>-120.222</v>
          </cell>
          <cell r="E15">
            <v>2145</v>
          </cell>
          <cell r="K15">
            <v>13000</v>
          </cell>
          <cell r="L15">
            <v>650</v>
          </cell>
        </row>
        <row r="21">
          <cell r="B21" t="str">
            <v>WY-92-138</v>
          </cell>
          <cell r="C21">
            <v>43.12</v>
          </cell>
          <cell r="D21">
            <v>-109.639</v>
          </cell>
          <cell r="E21">
            <v>3231</v>
          </cell>
          <cell r="K21">
            <v>12000</v>
          </cell>
          <cell r="L21">
            <v>400</v>
          </cell>
        </row>
        <row r="22">
          <cell r="B22" t="str">
            <v>WY-92-139</v>
          </cell>
          <cell r="C22">
            <v>43.12</v>
          </cell>
          <cell r="D22">
            <v>-109.639</v>
          </cell>
          <cell r="E22">
            <v>3231</v>
          </cell>
          <cell r="K22">
            <v>12000</v>
          </cell>
          <cell r="L22">
            <v>400</v>
          </cell>
        </row>
        <row r="23">
          <cell r="B23" t="str">
            <v>WY-93-333</v>
          </cell>
          <cell r="C23">
            <v>43.12</v>
          </cell>
          <cell r="D23">
            <v>-109.639</v>
          </cell>
          <cell r="E23">
            <v>3231</v>
          </cell>
          <cell r="K23">
            <v>12000</v>
          </cell>
          <cell r="L23">
            <v>400</v>
          </cell>
        </row>
        <row r="24">
          <cell r="B24" t="str">
            <v>WY-93-334</v>
          </cell>
          <cell r="C24">
            <v>43.12</v>
          </cell>
          <cell r="D24">
            <v>-109.639</v>
          </cell>
          <cell r="E24">
            <v>3231</v>
          </cell>
          <cell r="K24">
            <v>12000</v>
          </cell>
          <cell r="L24">
            <v>400</v>
          </cell>
        </row>
        <row r="25">
          <cell r="B25" t="str">
            <v>WY-93-335</v>
          </cell>
          <cell r="C25">
            <v>43.12</v>
          </cell>
          <cell r="D25">
            <v>-109.639</v>
          </cell>
          <cell r="E25">
            <v>3231</v>
          </cell>
          <cell r="K25">
            <v>12000</v>
          </cell>
          <cell r="L25">
            <v>400</v>
          </cell>
        </row>
        <row r="26">
          <cell r="B26" t="str">
            <v>WY-93-336</v>
          </cell>
          <cell r="C26">
            <v>43.12</v>
          </cell>
          <cell r="D26">
            <v>-109.639</v>
          </cell>
          <cell r="E26">
            <v>3231</v>
          </cell>
          <cell r="K26">
            <v>12000</v>
          </cell>
          <cell r="L26">
            <v>400</v>
          </cell>
        </row>
        <row r="27">
          <cell r="B27" t="str">
            <v>WY-93-337</v>
          </cell>
          <cell r="C27">
            <v>43.12</v>
          </cell>
          <cell r="D27">
            <v>-109.639</v>
          </cell>
          <cell r="E27">
            <v>3231</v>
          </cell>
          <cell r="K27">
            <v>12000</v>
          </cell>
          <cell r="L27">
            <v>400</v>
          </cell>
        </row>
        <row r="28">
          <cell r="B28" t="str">
            <v>WY-93-338</v>
          </cell>
          <cell r="C28">
            <v>43.12</v>
          </cell>
          <cell r="D28">
            <v>-109.639</v>
          </cell>
          <cell r="E28">
            <v>3231</v>
          </cell>
          <cell r="K28">
            <v>12000</v>
          </cell>
          <cell r="L28">
            <v>400</v>
          </cell>
        </row>
        <row r="29">
          <cell r="B29" t="str">
            <v>WY-93-339</v>
          </cell>
          <cell r="C29">
            <v>43.12</v>
          </cell>
          <cell r="D29">
            <v>-109.639</v>
          </cell>
          <cell r="E29">
            <v>3231</v>
          </cell>
          <cell r="K29">
            <v>12000</v>
          </cell>
          <cell r="L29">
            <v>400</v>
          </cell>
        </row>
        <row r="56">
          <cell r="C56">
            <v>41</v>
          </cell>
          <cell r="D56">
            <v>-112</v>
          </cell>
          <cell r="E56">
            <v>1440</v>
          </cell>
          <cell r="K56">
            <v>17420</v>
          </cell>
          <cell r="L56">
            <v>210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workbookViewId="0" topLeftCell="A1">
      <selection activeCell="A4" sqref="A4"/>
    </sheetView>
  </sheetViews>
  <sheetFormatPr defaultColWidth="11.00390625" defaultRowHeight="12.75"/>
  <cols>
    <col min="1" max="1" width="14.375" style="0" customWidth="1"/>
  </cols>
  <sheetData>
    <row r="1" ht="12.75">
      <c r="A1" t="s">
        <v>28</v>
      </c>
    </row>
    <row r="3" ht="12.75">
      <c r="A3" t="s">
        <v>29</v>
      </c>
    </row>
    <row r="4" ht="12.75">
      <c r="A4" t="s">
        <v>30</v>
      </c>
    </row>
    <row r="7" spans="1:17" ht="12.75">
      <c r="A7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1" t="s">
        <v>12</v>
      </c>
      <c r="N7" s="1" t="s">
        <v>10</v>
      </c>
      <c r="O7" s="1" t="s">
        <v>13</v>
      </c>
      <c r="P7" s="1" t="s">
        <v>14</v>
      </c>
      <c r="Q7" s="2" t="s">
        <v>10</v>
      </c>
    </row>
    <row r="8" spans="2:17" ht="12.75">
      <c r="B8" s="1" t="s">
        <v>15</v>
      </c>
      <c r="C8" s="1" t="s">
        <v>15</v>
      </c>
      <c r="D8" s="1" t="s">
        <v>16</v>
      </c>
      <c r="E8" s="1" t="s">
        <v>17</v>
      </c>
      <c r="F8" s="1" t="s">
        <v>18</v>
      </c>
      <c r="G8" s="1" t="s">
        <v>19</v>
      </c>
      <c r="H8" s="1" t="s">
        <v>20</v>
      </c>
      <c r="I8" s="1" t="s">
        <v>21</v>
      </c>
      <c r="J8" s="1" t="s">
        <v>22</v>
      </c>
      <c r="K8" s="1" t="s">
        <v>22</v>
      </c>
      <c r="L8" s="1" t="s">
        <v>23</v>
      </c>
      <c r="M8" s="1" t="s">
        <v>22</v>
      </c>
      <c r="N8" s="1" t="s">
        <v>22</v>
      </c>
      <c r="O8" s="1" t="s">
        <v>23</v>
      </c>
      <c r="P8" s="1" t="s">
        <v>24</v>
      </c>
      <c r="Q8" s="1" t="s">
        <v>24</v>
      </c>
    </row>
    <row r="10" spans="1:17" ht="12.75">
      <c r="A10" t="str">
        <f>'[1]Summary'!B6</f>
        <v>W86-1</v>
      </c>
      <c r="B10" s="3">
        <f>'[1]Summary'!C6</f>
        <v>37.982</v>
      </c>
      <c r="C10" s="3">
        <f>'[1]Summary'!D6</f>
        <v>-119.299</v>
      </c>
      <c r="D10">
        <f>'[1]Summary'!E6</f>
        <v>3180</v>
      </c>
      <c r="E10" t="s">
        <v>25</v>
      </c>
      <c r="F10">
        <f>'[1]Nishiizumi 1989'!E11</f>
        <v>0</v>
      </c>
      <c r="G10">
        <v>2.65</v>
      </c>
      <c r="H10" s="3">
        <f>'[1]Nishiizumi 1989'!J11</f>
        <v>0.84</v>
      </c>
      <c r="I10">
        <v>0</v>
      </c>
      <c r="J10" s="4">
        <f>'[1]Nishiizumi 1989'!F11</f>
        <v>464000</v>
      </c>
      <c r="K10" s="4">
        <f>'[1]Nishiizumi 1989'!G11</f>
        <v>58000</v>
      </c>
      <c r="L10" t="s">
        <v>26</v>
      </c>
      <c r="M10" s="4">
        <f>'[1]Nishiizumi 1989'!H11</f>
        <v>2810000</v>
      </c>
      <c r="N10" s="4">
        <f>'[1]Nishiizumi 1989'!I11</f>
        <v>160000</v>
      </c>
      <c r="O10" t="s">
        <v>26</v>
      </c>
      <c r="P10">
        <f>'[1]Summary'!K6</f>
        <v>13000</v>
      </c>
      <c r="Q10">
        <f>'[1]Summary'!L6</f>
        <v>650</v>
      </c>
    </row>
    <row r="11" spans="1:17" ht="12.75">
      <c r="A11" t="str">
        <f>'[1]Summary'!B7</f>
        <v>W86-3</v>
      </c>
      <c r="B11" s="3">
        <f>'[1]Summary'!C7</f>
        <v>37.982</v>
      </c>
      <c r="C11" s="3">
        <f>'[1]Summary'!D7</f>
        <v>-119.299</v>
      </c>
      <c r="D11">
        <f>'[1]Summary'!E7</f>
        <v>3180</v>
      </c>
      <c r="E11" t="s">
        <v>25</v>
      </c>
      <c r="F11">
        <f>'[1]Nishiizumi 1989'!E12</f>
        <v>0</v>
      </c>
      <c r="G11">
        <v>2.65</v>
      </c>
      <c r="H11" s="3">
        <f>'[1]Nishiizumi 1989'!J12</f>
        <v>0.97</v>
      </c>
      <c r="I11">
        <v>0</v>
      </c>
      <c r="J11" s="4">
        <f>'[1]Nishiizumi 1989'!F12</f>
        <v>622000</v>
      </c>
      <c r="K11" s="4">
        <f>'[1]Nishiizumi 1989'!G12</f>
        <v>117000</v>
      </c>
      <c r="L11" t="s">
        <v>26</v>
      </c>
      <c r="M11" s="4">
        <f>'[1]Nishiizumi 1989'!H12</f>
        <v>3480000</v>
      </c>
      <c r="N11" s="4">
        <f>'[1]Nishiizumi 1989'!I12</f>
        <v>210000</v>
      </c>
      <c r="O11" t="s">
        <v>26</v>
      </c>
      <c r="P11">
        <f>'[1]Summary'!K7</f>
        <v>13000</v>
      </c>
      <c r="Q11">
        <f>'[1]Summary'!L7</f>
        <v>650</v>
      </c>
    </row>
    <row r="12" spans="1:17" ht="12.75">
      <c r="A12" t="str">
        <f>'[1]Summary'!B8</f>
        <v>W86-4</v>
      </c>
      <c r="B12" s="3">
        <f>'[1]Summary'!C8</f>
        <v>37.421</v>
      </c>
      <c r="C12" s="3">
        <f>'[1]Summary'!D8</f>
        <v>-118.766</v>
      </c>
      <c r="D12">
        <f>'[1]Summary'!E8</f>
        <v>3540</v>
      </c>
      <c r="E12" t="s">
        <v>25</v>
      </c>
      <c r="F12">
        <f>'[1]Nishiizumi 1989'!E13</f>
        <v>0</v>
      </c>
      <c r="G12">
        <v>2.65</v>
      </c>
      <c r="H12" s="3">
        <f>'[1]Nishiizumi 1989'!J13</f>
        <v>0.66</v>
      </c>
      <c r="I12">
        <v>0</v>
      </c>
      <c r="J12" s="4">
        <f>'[1]Nishiizumi 1989'!F13</f>
        <v>508000</v>
      </c>
      <c r="K12" s="4">
        <f>'[1]Nishiizumi 1989'!G13</f>
        <v>54000</v>
      </c>
      <c r="L12" t="s">
        <v>26</v>
      </c>
      <c r="M12" s="4">
        <f>'[1]Nishiizumi 1989'!H13</f>
        <v>2680000</v>
      </c>
      <c r="N12" s="4">
        <f>'[1]Nishiizumi 1989'!I13</f>
        <v>170000</v>
      </c>
      <c r="O12" t="s">
        <v>26</v>
      </c>
      <c r="P12">
        <f>'[1]Summary'!K8</f>
        <v>13000</v>
      </c>
      <c r="Q12">
        <f>'[1]Summary'!L8</f>
        <v>650</v>
      </c>
    </row>
    <row r="13" spans="1:17" ht="12.75">
      <c r="A13" t="str">
        <f>'[1]Summary'!B9</f>
        <v>W86-5</v>
      </c>
      <c r="B13" s="3">
        <f>'[1]Summary'!C9</f>
        <v>37.419</v>
      </c>
      <c r="C13" s="3">
        <f>'[1]Summary'!D9</f>
        <v>-118.77</v>
      </c>
      <c r="D13">
        <f>'[1]Summary'!E9</f>
        <v>3558</v>
      </c>
      <c r="E13" t="s">
        <v>25</v>
      </c>
      <c r="F13">
        <f>'[1]Nishiizumi 1989'!E14</f>
        <v>0</v>
      </c>
      <c r="G13">
        <v>2.65</v>
      </c>
      <c r="H13" s="3">
        <f>'[1]Nishiizumi 1989'!J14</f>
        <v>0.72</v>
      </c>
      <c r="I13">
        <v>0</v>
      </c>
      <c r="J13" s="4">
        <f>'[1]Nishiizumi 1989'!F14</f>
        <v>565000</v>
      </c>
      <c r="K13" s="4">
        <f>'[1]Nishiizumi 1989'!G14</f>
        <v>66000</v>
      </c>
      <c r="L13" t="s">
        <v>26</v>
      </c>
      <c r="M13" s="4">
        <f>'[1]Nishiizumi 1989'!H14</f>
        <v>3450000</v>
      </c>
      <c r="N13" s="4">
        <f>'[1]Nishiizumi 1989'!I14</f>
        <v>160000</v>
      </c>
      <c r="O13" t="s">
        <v>26</v>
      </c>
      <c r="P13">
        <f>'[1]Summary'!K9</f>
        <v>13000</v>
      </c>
      <c r="Q13">
        <f>'[1]Summary'!L9</f>
        <v>650</v>
      </c>
    </row>
    <row r="14" spans="1:17" ht="12.75">
      <c r="A14" t="str">
        <f>'[1]Summary'!B10</f>
        <v>W86-6</v>
      </c>
      <c r="B14" s="3">
        <f>'[1]Summary'!C10</f>
        <v>37.419</v>
      </c>
      <c r="C14" s="3">
        <f>'[1]Summary'!D10</f>
        <v>-118.77</v>
      </c>
      <c r="D14">
        <f>'[1]Summary'!E10</f>
        <v>3558</v>
      </c>
      <c r="E14" t="s">
        <v>25</v>
      </c>
      <c r="F14">
        <f>'[1]Nishiizumi 1989'!E15</f>
        <v>0</v>
      </c>
      <c r="G14">
        <v>2.65</v>
      </c>
      <c r="H14" s="3">
        <f>'[1]Nishiizumi 1989'!J15</f>
        <v>0.72</v>
      </c>
      <c r="I14">
        <v>0</v>
      </c>
      <c r="J14" s="4">
        <f>'[1]Nishiizumi 1989'!F15</f>
        <v>573000</v>
      </c>
      <c r="K14" s="4">
        <f>'[1]Nishiizumi 1989'!G15</f>
        <v>73000</v>
      </c>
      <c r="L14" t="s">
        <v>26</v>
      </c>
      <c r="M14" s="4">
        <f>'[1]Nishiizumi 1989'!H15</f>
        <v>3270000</v>
      </c>
      <c r="N14" s="4">
        <f>'[1]Nishiizumi 1989'!I15</f>
        <v>150000</v>
      </c>
      <c r="O14" t="s">
        <v>26</v>
      </c>
      <c r="P14">
        <f>'[1]Summary'!K10</f>
        <v>13000</v>
      </c>
      <c r="Q14">
        <f>'[1]Summary'!L10</f>
        <v>650</v>
      </c>
    </row>
    <row r="15" spans="1:17" ht="12.75">
      <c r="A15" t="str">
        <f>'[1]Summary'!B11</f>
        <v>W86-8</v>
      </c>
      <c r="B15" s="3">
        <f>'[1]Summary'!C11</f>
        <v>37.419</v>
      </c>
      <c r="C15" s="3">
        <f>'[1]Summary'!D11</f>
        <v>-118.77</v>
      </c>
      <c r="D15">
        <f>'[1]Summary'!E11</f>
        <v>3556</v>
      </c>
      <c r="E15" t="s">
        <v>25</v>
      </c>
      <c r="F15">
        <f>'[1]Nishiizumi 1989'!E16</f>
        <v>0</v>
      </c>
      <c r="G15">
        <v>2.65</v>
      </c>
      <c r="H15" s="3">
        <f>'[1]Nishiizumi 1989'!J16</f>
        <v>0.72</v>
      </c>
      <c r="I15">
        <v>0</v>
      </c>
      <c r="J15" s="4">
        <f>'[1]Nishiizumi 1989'!F16</f>
        <v>563000</v>
      </c>
      <c r="K15" s="4">
        <f>'[1]Nishiizumi 1989'!G16</f>
        <v>86000</v>
      </c>
      <c r="L15" t="s">
        <v>26</v>
      </c>
      <c r="M15" s="4">
        <f>'[1]Nishiizumi 1989'!H16</f>
        <v>3220000</v>
      </c>
      <c r="N15" s="4">
        <f>'[1]Nishiizumi 1989'!I16</f>
        <v>170000</v>
      </c>
      <c r="O15" t="s">
        <v>26</v>
      </c>
      <c r="P15">
        <f>'[1]Summary'!K11</f>
        <v>13000</v>
      </c>
      <c r="Q15">
        <f>'[1]Summary'!L11</f>
        <v>650</v>
      </c>
    </row>
    <row r="16" spans="1:17" ht="12.75">
      <c r="A16" t="str">
        <f>'[1]Summary'!B12</f>
        <v>W86-10</v>
      </c>
      <c r="B16" s="3">
        <f>'[1]Summary'!C12</f>
        <v>38.87</v>
      </c>
      <c r="C16" s="3">
        <f>'[1]Summary'!D12</f>
        <v>-120.197</v>
      </c>
      <c r="D16">
        <f>'[1]Summary'!E12</f>
        <v>2430</v>
      </c>
      <c r="E16" t="s">
        <v>25</v>
      </c>
      <c r="F16">
        <f>'[1]Nishiizumi 1989'!E17</f>
        <v>0</v>
      </c>
      <c r="G16">
        <v>2.65</v>
      </c>
      <c r="H16" s="3">
        <f>'[1]Nishiizumi 1989'!J17</f>
        <v>1</v>
      </c>
      <c r="I16">
        <v>0</v>
      </c>
      <c r="J16" s="4">
        <f>'[1]Nishiizumi 1989'!F17</f>
        <v>377000</v>
      </c>
      <c r="K16" s="4">
        <f>'[1]Nishiizumi 1989'!G17</f>
        <v>63000</v>
      </c>
      <c r="L16" t="s">
        <v>26</v>
      </c>
      <c r="M16" s="4">
        <f>'[1]Nishiizumi 1989'!H17</f>
        <v>2410000</v>
      </c>
      <c r="N16" s="4">
        <f>'[1]Nishiizumi 1989'!I17</f>
        <v>140000</v>
      </c>
      <c r="O16" t="s">
        <v>26</v>
      </c>
      <c r="P16">
        <f>'[1]Summary'!K12</f>
        <v>13000</v>
      </c>
      <c r="Q16">
        <f>'[1]Summary'!L12</f>
        <v>650</v>
      </c>
    </row>
    <row r="17" spans="1:17" ht="12.75">
      <c r="A17" t="str">
        <f>'[1]Summary'!B13</f>
        <v>W86-11</v>
      </c>
      <c r="B17" s="3">
        <f>'[1]Summary'!C13</f>
        <v>38.871</v>
      </c>
      <c r="C17" s="3">
        <f>'[1]Summary'!D13</f>
        <v>-120.198</v>
      </c>
      <c r="D17">
        <f>'[1]Summary'!E13</f>
        <v>2452</v>
      </c>
      <c r="E17" t="s">
        <v>25</v>
      </c>
      <c r="F17">
        <f>'[1]Nishiizumi 1989'!E18</f>
        <v>0</v>
      </c>
      <c r="G17">
        <v>2.65</v>
      </c>
      <c r="H17" s="3">
        <f>'[1]Nishiizumi 1989'!J18</f>
        <v>0.94</v>
      </c>
      <c r="I17">
        <v>0</v>
      </c>
      <c r="J17" s="4">
        <f>'[1]Nishiizumi 1989'!F18</f>
        <v>349000</v>
      </c>
      <c r="K17" s="4">
        <f>'[1]Nishiizumi 1989'!G18</f>
        <v>41000</v>
      </c>
      <c r="L17" t="s">
        <v>26</v>
      </c>
      <c r="M17" s="4">
        <f>'[1]Nishiizumi 1989'!H18</f>
        <v>2260000</v>
      </c>
      <c r="N17" s="4">
        <f>'[1]Nishiizumi 1989'!I18</f>
        <v>120000</v>
      </c>
      <c r="O17" t="s">
        <v>26</v>
      </c>
      <c r="P17">
        <f>'[1]Summary'!K13</f>
        <v>13000</v>
      </c>
      <c r="Q17">
        <f>'[1]Summary'!L13</f>
        <v>650</v>
      </c>
    </row>
    <row r="18" spans="1:17" ht="12.75">
      <c r="A18" t="str">
        <f>'[1]Summary'!B14</f>
        <v>W86-12</v>
      </c>
      <c r="B18" s="3">
        <f>'[1]Summary'!C14</f>
        <v>38.871</v>
      </c>
      <c r="C18" s="3">
        <f>'[1]Summary'!D14</f>
        <v>-120.198</v>
      </c>
      <c r="D18">
        <f>'[1]Summary'!E14</f>
        <v>2452</v>
      </c>
      <c r="E18" t="s">
        <v>25</v>
      </c>
      <c r="F18">
        <f>'[1]Nishiizumi 1989'!E19</f>
        <v>0</v>
      </c>
      <c r="G18">
        <v>2.65</v>
      </c>
      <c r="H18" s="3">
        <f>'[1]Nishiizumi 1989'!J19</f>
        <v>0.94</v>
      </c>
      <c r="I18">
        <v>0</v>
      </c>
      <c r="J18" s="4">
        <f>'[1]Nishiizumi 1989'!F19</f>
        <v>386000</v>
      </c>
      <c r="K18" s="4">
        <f>'[1]Nishiizumi 1989'!G19</f>
        <v>105000</v>
      </c>
      <c r="L18" t="s">
        <v>26</v>
      </c>
      <c r="M18" s="4">
        <f>'[1]Nishiizumi 1989'!H19</f>
        <v>2390000</v>
      </c>
      <c r="N18" s="4">
        <f>'[1]Nishiizumi 1989'!I19</f>
        <v>120000</v>
      </c>
      <c r="O18" t="s">
        <v>26</v>
      </c>
      <c r="P18">
        <f>'[1]Summary'!K14</f>
        <v>13000</v>
      </c>
      <c r="Q18">
        <f>'[1]Summary'!L14</f>
        <v>650</v>
      </c>
    </row>
    <row r="19" spans="1:17" ht="12.75">
      <c r="A19" t="str">
        <f>'[1]Summary'!B15</f>
        <v>W86-13</v>
      </c>
      <c r="B19" s="3">
        <f>'[1]Summary'!C15</f>
        <v>38.855</v>
      </c>
      <c r="C19" s="3">
        <f>'[1]Summary'!D15</f>
        <v>-120.222</v>
      </c>
      <c r="D19">
        <f>'[1]Summary'!E15</f>
        <v>2145</v>
      </c>
      <c r="E19" t="s">
        <v>25</v>
      </c>
      <c r="F19">
        <f>'[1]Nishiizumi 1989'!E20</f>
        <v>0</v>
      </c>
      <c r="G19">
        <v>2.65</v>
      </c>
      <c r="H19" s="3">
        <f>'[1]Nishiizumi 1989'!J20</f>
        <v>1</v>
      </c>
      <c r="I19">
        <v>0</v>
      </c>
      <c r="J19" s="4">
        <f>'[1]Nishiizumi 1989'!F20</f>
        <v>331000</v>
      </c>
      <c r="K19" s="4">
        <f>'[1]Nishiizumi 1989'!G20</f>
        <v>33000</v>
      </c>
      <c r="L19" t="s">
        <v>26</v>
      </c>
      <c r="M19" s="4">
        <f>'[1]Nishiizumi 1989'!H20</f>
        <v>2230000</v>
      </c>
      <c r="N19" s="4">
        <f>'[1]Nishiizumi 1989'!I20</f>
        <v>140000</v>
      </c>
      <c r="O19" t="s">
        <v>26</v>
      </c>
      <c r="P19">
        <f>'[1]Summary'!K15</f>
        <v>13000</v>
      </c>
      <c r="Q19">
        <f>'[1]Summary'!L15</f>
        <v>650</v>
      </c>
    </row>
    <row r="20" spans="1:17" ht="12.75">
      <c r="A20" t="str">
        <f>'[1]Summary'!B21</f>
        <v>WY-92-138</v>
      </c>
      <c r="B20" s="3">
        <f>'[1]Summary'!C21</f>
        <v>43.12</v>
      </c>
      <c r="C20" s="3">
        <f>'[1]Summary'!D21</f>
        <v>-109.639</v>
      </c>
      <c r="D20">
        <f>'[1]Summary'!E21</f>
        <v>3231</v>
      </c>
      <c r="E20" t="s">
        <v>25</v>
      </c>
      <c r="F20">
        <f>'[1]Gosse 1996 - WY'!F16</f>
        <v>4</v>
      </c>
      <c r="G20">
        <v>2.65</v>
      </c>
      <c r="H20" s="3">
        <f>'[1]Gosse 1996 - WY'!E16*'[1]Gosse 1996 - WY'!M16</f>
        <v>0.957132</v>
      </c>
      <c r="I20">
        <v>0</v>
      </c>
      <c r="J20" s="4">
        <f>'[1]Gosse 1996 - WY'!G16</f>
        <v>627000</v>
      </c>
      <c r="K20" s="4">
        <f>'[1]Gosse 1996 - WY'!H16</f>
        <v>18810</v>
      </c>
      <c r="L20" t="s">
        <v>26</v>
      </c>
      <c r="M20" s="4">
        <f>'[1]Gosse 1996 - WY'!I16</f>
        <v>4077917.2723164945</v>
      </c>
      <c r="N20" s="4">
        <f>'[1]Gosse 1996 - WY'!J16</f>
        <v>326233.3817853196</v>
      </c>
      <c r="O20" t="s">
        <v>26</v>
      </c>
      <c r="P20">
        <f>'[1]Summary'!K21</f>
        <v>12000</v>
      </c>
      <c r="Q20">
        <f>'[1]Summary'!L21</f>
        <v>400</v>
      </c>
    </row>
    <row r="21" spans="1:17" ht="12.75">
      <c r="A21" t="str">
        <f>'[1]Summary'!B22</f>
        <v>WY-92-139</v>
      </c>
      <c r="B21" s="3">
        <f>'[1]Summary'!C22</f>
        <v>43.12</v>
      </c>
      <c r="C21" s="3">
        <f>'[1]Summary'!D22</f>
        <v>-109.639</v>
      </c>
      <c r="D21">
        <f>'[1]Summary'!E22</f>
        <v>3231</v>
      </c>
      <c r="E21" t="s">
        <v>25</v>
      </c>
      <c r="F21">
        <f>'[1]Gosse 1996 - WY'!F17</f>
        <v>4</v>
      </c>
      <c r="G21">
        <v>2.65</v>
      </c>
      <c r="H21" s="3">
        <f>'[1]Gosse 1996 - WY'!E17*'[1]Gosse 1996 - WY'!M17</f>
        <v>0.957132</v>
      </c>
      <c r="I21">
        <v>0</v>
      </c>
      <c r="J21" s="4">
        <f>'[1]Gosse 1996 - WY'!G17</f>
        <v>591000</v>
      </c>
      <c r="K21" s="4">
        <f>'[1]Gosse 1996 - WY'!H17</f>
        <v>17730</v>
      </c>
      <c r="L21" t="s">
        <v>26</v>
      </c>
      <c r="M21" s="5">
        <f>'[1]Gosse 1996 - WY'!I17</f>
        <v>0</v>
      </c>
      <c r="N21" s="5">
        <f>'[1]Gosse 1996 - WY'!J17</f>
        <v>0</v>
      </c>
      <c r="O21" t="s">
        <v>26</v>
      </c>
      <c r="P21">
        <f>'[1]Summary'!K22</f>
        <v>12000</v>
      </c>
      <c r="Q21">
        <f>'[1]Summary'!L22</f>
        <v>400</v>
      </c>
    </row>
    <row r="22" spans="1:17" ht="12.75">
      <c r="A22" t="str">
        <f>'[1]Summary'!B23</f>
        <v>WY-93-333</v>
      </c>
      <c r="B22" s="3">
        <f>'[1]Summary'!C23</f>
        <v>43.12</v>
      </c>
      <c r="C22" s="3">
        <f>'[1]Summary'!D23</f>
        <v>-109.639</v>
      </c>
      <c r="D22">
        <f>'[1]Summary'!E23</f>
        <v>3231</v>
      </c>
      <c r="E22" t="s">
        <v>25</v>
      </c>
      <c r="F22">
        <f>'[1]Gosse 1996 - WY'!F18</f>
        <v>3</v>
      </c>
      <c r="G22">
        <v>2.65</v>
      </c>
      <c r="H22" s="3">
        <f>'[1]Gosse 1996 - WY'!E18*'[1]Gosse 1996 - WY'!M18</f>
        <v>0.957132</v>
      </c>
      <c r="I22">
        <v>0</v>
      </c>
      <c r="J22" s="4">
        <f>'[1]Gosse 1996 - WY'!G18</f>
        <v>596600</v>
      </c>
      <c r="K22" s="4">
        <f>'[1]Gosse 1996 - WY'!H18</f>
        <v>17898</v>
      </c>
      <c r="L22" t="s">
        <v>26</v>
      </c>
      <c r="M22" s="4">
        <f>'[1]Gosse 1996 - WY'!I18</f>
        <v>3903981.9568164307</v>
      </c>
      <c r="N22" s="4">
        <f>'[1]Gosse 1996 - WY'!J18</f>
        <v>242046.8813226187</v>
      </c>
      <c r="O22" t="s">
        <v>26</v>
      </c>
      <c r="P22">
        <f>'[1]Summary'!K23</f>
        <v>12000</v>
      </c>
      <c r="Q22">
        <f>'[1]Summary'!L23</f>
        <v>400</v>
      </c>
    </row>
    <row r="23" spans="1:17" ht="12.75">
      <c r="A23" t="str">
        <f>'[1]Summary'!B24</f>
        <v>WY-93-334</v>
      </c>
      <c r="B23" s="3">
        <f>'[1]Summary'!C24</f>
        <v>43.12</v>
      </c>
      <c r="C23" s="3">
        <f>'[1]Summary'!D24</f>
        <v>-109.639</v>
      </c>
      <c r="D23">
        <f>'[1]Summary'!E24</f>
        <v>3231</v>
      </c>
      <c r="E23" t="s">
        <v>25</v>
      </c>
      <c r="F23">
        <f>'[1]Gosse 1996 - WY'!F19</f>
        <v>7</v>
      </c>
      <c r="G23">
        <v>2.65</v>
      </c>
      <c r="H23" s="3">
        <f>'[1]Gosse 1996 - WY'!E19*'[1]Gosse 1996 - WY'!M19</f>
        <v>0.9668</v>
      </c>
      <c r="I23">
        <v>0</v>
      </c>
      <c r="J23" s="4">
        <f>'[1]Gosse 1996 - WY'!G19</f>
        <v>669700</v>
      </c>
      <c r="K23" s="4">
        <f>'[1]Gosse 1996 - WY'!H19</f>
        <v>20091</v>
      </c>
      <c r="L23" t="s">
        <v>26</v>
      </c>
      <c r="M23" s="4">
        <f>'[1]Gosse 1996 - WY'!I19</f>
        <v>3954839.1178771006</v>
      </c>
      <c r="N23" s="4">
        <f>'[1]Gosse 1996 - WY'!J19</f>
        <v>185877.43854022372</v>
      </c>
      <c r="O23" t="s">
        <v>26</v>
      </c>
      <c r="P23">
        <f>'[1]Summary'!K24</f>
        <v>12000</v>
      </c>
      <c r="Q23">
        <f>'[1]Summary'!L24</f>
        <v>400</v>
      </c>
    </row>
    <row r="24" spans="1:17" ht="12.75">
      <c r="A24" t="str">
        <f>'[1]Summary'!B25</f>
        <v>WY-93-335</v>
      </c>
      <c r="B24" s="3">
        <f>'[1]Summary'!C25</f>
        <v>43.12</v>
      </c>
      <c r="C24" s="3">
        <f>'[1]Summary'!D25</f>
        <v>-109.639</v>
      </c>
      <c r="D24">
        <f>'[1]Summary'!E25</f>
        <v>3231</v>
      </c>
      <c r="E24" t="s">
        <v>25</v>
      </c>
      <c r="F24">
        <f>'[1]Gosse 1996 - WY'!F20</f>
        <v>8</v>
      </c>
      <c r="G24">
        <v>2.65</v>
      </c>
      <c r="H24" s="3">
        <f>'[1]Gosse 1996 - WY'!E20*'[1]Gosse 1996 - WY'!M20</f>
        <v>0.9498810000000001</v>
      </c>
      <c r="I24">
        <v>0</v>
      </c>
      <c r="J24" s="4">
        <f>'[1]Gosse 1996 - WY'!G20</f>
        <v>615700</v>
      </c>
      <c r="K24" s="4">
        <f>'[1]Gosse 1996 - WY'!H20</f>
        <v>18471</v>
      </c>
      <c r="L24" t="s">
        <v>26</v>
      </c>
      <c r="M24" s="4">
        <f>'[1]Gosse 1996 - WY'!I20</f>
        <v>3280018.9620658453</v>
      </c>
      <c r="N24" s="4">
        <f>'[1]Gosse 1996 - WY'!J20</f>
        <v>246001.4221549384</v>
      </c>
      <c r="O24" t="s">
        <v>26</v>
      </c>
      <c r="P24">
        <f>'[1]Summary'!K25</f>
        <v>12000</v>
      </c>
      <c r="Q24">
        <f>'[1]Summary'!L25</f>
        <v>400</v>
      </c>
    </row>
    <row r="25" spans="1:17" ht="12.75">
      <c r="A25" t="str">
        <f>'[1]Summary'!B26</f>
        <v>WY-93-336</v>
      </c>
      <c r="B25" s="3">
        <f>'[1]Summary'!C26</f>
        <v>43.12</v>
      </c>
      <c r="C25" s="3">
        <f>'[1]Summary'!D26</f>
        <v>-109.639</v>
      </c>
      <c r="D25">
        <f>'[1]Summary'!E26</f>
        <v>3231</v>
      </c>
      <c r="E25" t="s">
        <v>25</v>
      </c>
      <c r="F25">
        <f>'[1]Gosse 1996 - WY'!F21</f>
        <v>3</v>
      </c>
      <c r="G25">
        <v>2.65</v>
      </c>
      <c r="H25" s="3">
        <f>'[1]Gosse 1996 - WY'!E21*'[1]Gosse 1996 - WY'!M21</f>
        <v>0.9668</v>
      </c>
      <c r="I25">
        <v>0</v>
      </c>
      <c r="J25" s="4">
        <f>'[1]Gosse 1996 - WY'!G21</f>
        <v>656600</v>
      </c>
      <c r="K25" s="4">
        <f>'[1]Gosse 1996 - WY'!H21</f>
        <v>19698</v>
      </c>
      <c r="L25" t="s">
        <v>26</v>
      </c>
      <c r="M25" s="4">
        <f>'[1]Gosse 1996 - WY'!I21</f>
        <v>3555538.2038291944</v>
      </c>
      <c r="N25" s="4">
        <f>'[1]Gosse 1996 - WY'!J21</f>
        <v>167110.29557997212</v>
      </c>
      <c r="O25" t="s">
        <v>26</v>
      </c>
      <c r="P25">
        <f>'[1]Summary'!K26</f>
        <v>12000</v>
      </c>
      <c r="Q25">
        <f>'[1]Summary'!L26</f>
        <v>400</v>
      </c>
    </row>
    <row r="26" spans="1:17" ht="12.75">
      <c r="A26" t="str">
        <f>'[1]Summary'!B27</f>
        <v>WY-93-337</v>
      </c>
      <c r="B26" s="3">
        <f>'[1]Summary'!C27</f>
        <v>43.12</v>
      </c>
      <c r="C26" s="3">
        <f>'[1]Summary'!D27</f>
        <v>-109.639</v>
      </c>
      <c r="D26">
        <f>'[1]Summary'!E27</f>
        <v>3231</v>
      </c>
      <c r="E26" t="s">
        <v>25</v>
      </c>
      <c r="F26">
        <f>'[1]Gosse 1996 - WY'!F22</f>
        <v>9</v>
      </c>
      <c r="G26">
        <v>2.65</v>
      </c>
      <c r="H26" s="3">
        <f>'[1]Gosse 1996 - WY'!E22*'[1]Gosse 1996 - WY'!M22</f>
        <v>0.9668</v>
      </c>
      <c r="I26">
        <v>0</v>
      </c>
      <c r="J26" s="4">
        <f>'[1]Gosse 1996 - WY'!G22</f>
        <v>624700</v>
      </c>
      <c r="K26" s="4">
        <f>'[1]Gosse 1996 - WY'!H22</f>
        <v>18741</v>
      </c>
      <c r="L26" t="s">
        <v>26</v>
      </c>
      <c r="M26" s="5">
        <f>'[1]Gosse 1996 - WY'!I22</f>
        <v>0</v>
      </c>
      <c r="N26" s="5">
        <f>'[1]Gosse 1996 - WY'!J22</f>
        <v>0</v>
      </c>
      <c r="O26" t="s">
        <v>26</v>
      </c>
      <c r="P26">
        <f>'[1]Summary'!K27</f>
        <v>12000</v>
      </c>
      <c r="Q26">
        <f>'[1]Summary'!L27</f>
        <v>400</v>
      </c>
    </row>
    <row r="27" spans="1:17" ht="12.75">
      <c r="A27" t="str">
        <f>'[1]Summary'!B28</f>
        <v>WY-93-338</v>
      </c>
      <c r="B27" s="3">
        <f>'[1]Summary'!C28</f>
        <v>43.12</v>
      </c>
      <c r="C27" s="3">
        <f>'[1]Summary'!D28</f>
        <v>-109.639</v>
      </c>
      <c r="D27">
        <f>'[1]Summary'!E28</f>
        <v>3231</v>
      </c>
      <c r="E27" t="s">
        <v>25</v>
      </c>
      <c r="F27">
        <f>'[1]Gosse 1996 - WY'!F23</f>
        <v>5</v>
      </c>
      <c r="G27">
        <v>2.65</v>
      </c>
      <c r="H27" s="3">
        <f>'[1]Gosse 1996 - WY'!E23*'[1]Gosse 1996 - WY'!M23</f>
        <v>0.954715</v>
      </c>
      <c r="I27">
        <v>0</v>
      </c>
      <c r="J27" s="4">
        <f>'[1]Gosse 1996 - WY'!G23</f>
        <v>625100</v>
      </c>
      <c r="K27" s="4">
        <f>'[1]Gosse 1996 - WY'!H23</f>
        <v>18753</v>
      </c>
      <c r="L27" t="s">
        <v>26</v>
      </c>
      <c r="M27" s="5">
        <f>'[1]Gosse 1996 - WY'!I23</f>
        <v>0</v>
      </c>
      <c r="N27" s="5">
        <f>'[1]Gosse 1996 - WY'!J23</f>
        <v>0</v>
      </c>
      <c r="O27" t="s">
        <v>26</v>
      </c>
      <c r="P27">
        <f>'[1]Summary'!K28</f>
        <v>12000</v>
      </c>
      <c r="Q27">
        <f>'[1]Summary'!L28</f>
        <v>400</v>
      </c>
    </row>
    <row r="28" spans="1:17" ht="12.75">
      <c r="A28" t="str">
        <f>'[1]Summary'!B29</f>
        <v>WY-93-339</v>
      </c>
      <c r="B28" s="3">
        <f>'[1]Summary'!C29</f>
        <v>43.12</v>
      </c>
      <c r="C28" s="3">
        <f>'[1]Summary'!D29</f>
        <v>-109.639</v>
      </c>
      <c r="D28">
        <f>'[1]Summary'!E29</f>
        <v>3231</v>
      </c>
      <c r="E28" t="s">
        <v>25</v>
      </c>
      <c r="F28">
        <f>'[1]Gosse 1996 - WY'!F24</f>
        <v>4</v>
      </c>
      <c r="G28">
        <v>2.65</v>
      </c>
      <c r="H28" s="3">
        <f>'[1]Gosse 1996 - WY'!E24*'[1]Gosse 1996 - WY'!M24</f>
        <v>0.9402130000000001</v>
      </c>
      <c r="I28">
        <v>0</v>
      </c>
      <c r="J28" s="4">
        <f>'[1]Gosse 1996 - WY'!G24</f>
        <v>623900</v>
      </c>
      <c r="K28" s="4">
        <f>'[1]Gosse 1996 - WY'!H24</f>
        <v>18717</v>
      </c>
      <c r="L28" t="s">
        <v>26</v>
      </c>
      <c r="M28" s="4">
        <f>'[1]Gosse 1996 - WY'!I24</f>
        <v>3422330.7546769325</v>
      </c>
      <c r="N28" s="4">
        <f>'[1]Gosse 1996 - WY'!J24</f>
        <v>160849.5454698158</v>
      </c>
      <c r="O28" t="s">
        <v>26</v>
      </c>
      <c r="P28">
        <f>'[1]Summary'!K29</f>
        <v>12000</v>
      </c>
      <c r="Q28">
        <f>'[1]Summary'!L29</f>
        <v>400</v>
      </c>
    </row>
    <row r="29" spans="1:17" ht="12.75">
      <c r="A29" t="s">
        <v>27</v>
      </c>
      <c r="B29" s="3">
        <f>'[1]Summary'!C56</f>
        <v>41</v>
      </c>
      <c r="C29" s="3">
        <f>'[1]Summary'!D56</f>
        <v>-112</v>
      </c>
      <c r="D29">
        <f>'[1]Summary'!E56</f>
        <v>1440</v>
      </c>
      <c r="E29" t="s">
        <v>25</v>
      </c>
      <c r="F29">
        <v>0</v>
      </c>
      <c r="G29">
        <v>2.65</v>
      </c>
      <c r="H29" s="3">
        <v>1</v>
      </c>
      <c r="I29">
        <v>0</v>
      </c>
      <c r="J29" s="4">
        <f>'[1]Gosse 1996 - UT'!K12</f>
        <v>270741.8602274713</v>
      </c>
      <c r="K29" s="4">
        <f>'[1]Gosse 1996 - UT'!L12</f>
        <v>29740.180801762242</v>
      </c>
      <c r="L29" t="s">
        <v>26</v>
      </c>
      <c r="M29" s="5">
        <f>'[1]Summary'!I56</f>
        <v>0</v>
      </c>
      <c r="N29" s="5">
        <f>'[1]Summary'!J56</f>
        <v>0</v>
      </c>
      <c r="O29" t="s">
        <v>26</v>
      </c>
      <c r="P29">
        <f>'[1]Summary'!K56</f>
        <v>17420</v>
      </c>
      <c r="Q29">
        <f>'[1]Summary'!L56</f>
        <v>210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UW Cosmogenic Isotope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Stone</dc:creator>
  <cp:keywords/>
  <dc:description/>
  <cp:lastModifiedBy>John Stone</cp:lastModifiedBy>
  <dcterms:created xsi:type="dcterms:W3CDTF">2008-03-07T03:56:08Z</dcterms:created>
  <cp:category/>
  <cp:version/>
  <cp:contentType/>
  <cp:contentStatus/>
</cp:coreProperties>
</file>